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106000_管理契約課\(100)建設工事等\(100-900)建設業働き方改革\週休２日モデル試行要領\"/>
    </mc:Choice>
  </mc:AlternateContent>
  <bookViews>
    <workbookView xWindow="0" yWindow="0" windowWidth="19200" windowHeight="7110" tabRatio="770"/>
  </bookViews>
  <sheets>
    <sheet name="記入例(様式１ 計画書、様式２ 実績書)" sheetId="5" r:id="rId1"/>
    <sheet name="記入例(様式２－２ 集計表)" sheetId="31" r:id="rId2"/>
  </sheets>
  <definedNames>
    <definedName name="_xlnm.Print_Area" localSheetId="0">'記入例(様式１ 計画書、様式２ 実績書)'!$A$1:$AV$46</definedName>
    <definedName name="_xlnm.Print_Area" localSheetId="1">'記入例(様式２－２ 集計表)'!$A$1:$AU$39</definedName>
  </definedNames>
  <calcPr calcId="191029"/>
</workbook>
</file>

<file path=xl/calcChain.xml><?xml version="1.0" encoding="utf-8"?>
<calcChain xmlns="http://schemas.openxmlformats.org/spreadsheetml/2006/main">
  <c r="W2" i="31" l="1"/>
  <c r="AN9" i="31"/>
  <c r="AN7" i="31"/>
  <c r="AN6" i="31"/>
  <c r="AN8" i="31"/>
  <c r="AQ37" i="5"/>
  <c r="AQ42" i="5"/>
  <c r="AQ45" i="5"/>
  <c r="AQ40" i="5"/>
  <c r="AQ43" i="5"/>
  <c r="AQ38" i="5"/>
  <c r="AQ29" i="5"/>
  <c r="AQ28" i="5"/>
  <c r="F12" i="31"/>
  <c r="AQ24" i="5"/>
  <c r="AQ23" i="5"/>
  <c r="AQ25" i="5"/>
  <c r="AT26" i="5"/>
  <c r="AQ15" i="5"/>
  <c r="F7" i="31"/>
  <c r="AQ14" i="5"/>
  <c r="F6" i="31"/>
  <c r="AQ10" i="5"/>
  <c r="AQ9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C39" i="31"/>
  <c r="AC30" i="31"/>
  <c r="AC24" i="31"/>
  <c r="R39" i="31"/>
  <c r="R30" i="31"/>
  <c r="R18" i="31"/>
  <c r="R15" i="31"/>
  <c r="R12" i="31"/>
  <c r="R6" i="31"/>
  <c r="F39" i="31"/>
  <c r="I39" i="31"/>
  <c r="F38" i="31"/>
  <c r="F37" i="31"/>
  <c r="F36" i="31"/>
  <c r="F32" i="31"/>
  <c r="F26" i="31"/>
  <c r="F33" i="31"/>
  <c r="F31" i="31"/>
  <c r="F30" i="31"/>
  <c r="F27" i="31"/>
  <c r="F25" i="31"/>
  <c r="F24" i="31"/>
  <c r="F21" i="31"/>
  <c r="F19" i="31"/>
  <c r="F18" i="31"/>
  <c r="F15" i="31"/>
  <c r="F9" i="31"/>
  <c r="AC38" i="31"/>
  <c r="AF39" i="31"/>
  <c r="AC32" i="31"/>
  <c r="AC26" i="31"/>
  <c r="AC21" i="31"/>
  <c r="AC12" i="31"/>
  <c r="AC9" i="31"/>
  <c r="AC7" i="31"/>
  <c r="R38" i="31"/>
  <c r="U39" i="31"/>
  <c r="R27" i="31"/>
  <c r="R14" i="31"/>
  <c r="U15" i="31"/>
  <c r="AS5" i="5"/>
  <c r="I33" i="31"/>
  <c r="I27" i="31"/>
  <c r="AQ12" i="5"/>
  <c r="AS33" i="5"/>
  <c r="AN33" i="5"/>
  <c r="AQ31" i="5"/>
  <c r="AQ26" i="5"/>
  <c r="AS19" i="5"/>
  <c r="AN19" i="5"/>
  <c r="AQ17" i="5"/>
  <c r="AN5" i="5"/>
  <c r="AQ44" i="5"/>
  <c r="F20" i="31"/>
  <c r="AQ39" i="5"/>
  <c r="AT40" i="5"/>
  <c r="AC37" i="31"/>
  <c r="AC36" i="31"/>
  <c r="AC31" i="31"/>
  <c r="AC25" i="31"/>
  <c r="AC20" i="31"/>
  <c r="AF21" i="31"/>
  <c r="AC18" i="31"/>
  <c r="AC19" i="31"/>
  <c r="AC14" i="31"/>
  <c r="AC13" i="31"/>
  <c r="AC6" i="31"/>
  <c r="R36" i="31"/>
  <c r="R37" i="31"/>
  <c r="R31" i="31"/>
  <c r="R32" i="31"/>
  <c r="U33" i="31"/>
  <c r="R26" i="31"/>
  <c r="U27" i="31"/>
  <c r="R24" i="31"/>
  <c r="R25" i="31"/>
  <c r="R19" i="31"/>
  <c r="R13" i="31"/>
  <c r="R8" i="31"/>
  <c r="R7" i="31"/>
  <c r="AC8" i="31"/>
  <c r="AF9" i="31"/>
  <c r="R20" i="31"/>
  <c r="AC33" i="31"/>
  <c r="AF33" i="31"/>
  <c r="AC15" i="31"/>
  <c r="R33" i="31"/>
  <c r="R21" i="31"/>
  <c r="AC27" i="31"/>
  <c r="R9" i="31"/>
  <c r="I21" i="31"/>
  <c r="AT45" i="5"/>
  <c r="AQ30" i="5"/>
  <c r="F14" i="31"/>
  <c r="I15" i="31"/>
  <c r="F13" i="31"/>
  <c r="F8" i="31"/>
  <c r="I9" i="31"/>
  <c r="AT31" i="5"/>
  <c r="AQ11" i="5"/>
  <c r="AT12" i="5"/>
  <c r="AQ16" i="5"/>
  <c r="AT17" i="5"/>
  <c r="AQ9" i="31"/>
  <c r="U9" i="31"/>
  <c r="AF27" i="31"/>
  <c r="U21" i="31"/>
  <c r="AF15" i="31"/>
</calcChain>
</file>

<file path=xl/sharedStrings.xml><?xml version="1.0" encoding="utf-8"?>
<sst xmlns="http://schemas.openxmlformats.org/spreadsheetml/2006/main" count="577" uniqueCount="104">
  <si>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</si>
  <si>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</si>
  <si>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</si>
  <si>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特記事項</t>
    <rPh sb="0" eb="2">
      <t>トッキ</t>
    </rPh>
    <rPh sb="2" eb="4">
      <t>ジコウ</t>
    </rPh>
    <phoneticPr fontId="1"/>
  </si>
  <si>
    <t>工期</t>
    <rPh sb="0" eb="2">
      <t>コウキ</t>
    </rPh>
    <phoneticPr fontId="1"/>
  </si>
  <si>
    <t>工事名</t>
    <rPh sb="0" eb="2">
      <t>コウジ</t>
    </rPh>
    <rPh sb="2" eb="3">
      <t>メイ</t>
    </rPh>
    <phoneticPr fontId="1"/>
  </si>
  <si>
    <t>：</t>
    <phoneticPr fontId="1"/>
  </si>
  <si>
    <t>：</t>
    <phoneticPr fontId="1"/>
  </si>
  <si>
    <t>工事場所</t>
    <rPh sb="0" eb="2">
      <t>コウジ</t>
    </rPh>
    <rPh sb="2" eb="4">
      <t>バショ</t>
    </rPh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</si>
  <si>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</si>
  <si>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</si>
  <si>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日</t>
    <rPh sb="0" eb="1">
      <t>ヒ</t>
    </rPh>
    <phoneticPr fontId="1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</si>
  <si>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</si>
  <si>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</si>
  <si>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</si>
  <si>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＜確認事項＞</t>
    <rPh sb="1" eb="3">
      <t>カクニン</t>
    </rPh>
    <rPh sb="3" eb="5">
      <t>ジコウ</t>
    </rPh>
    <phoneticPr fontId="2"/>
  </si>
  <si>
    <t>期間日数計</t>
    <rPh sb="0" eb="2">
      <t>キカン</t>
    </rPh>
    <rPh sb="2" eb="4">
      <t>ニッスウ</t>
    </rPh>
    <rPh sb="4" eb="5">
      <t>ケイ</t>
    </rPh>
    <phoneticPr fontId="1"/>
  </si>
  <si>
    <t>閉所日数計</t>
    <rPh sb="0" eb="2">
      <t>ヘイショ</t>
    </rPh>
    <rPh sb="2" eb="4">
      <t>ニッスウ</t>
    </rPh>
    <rPh sb="4" eb="5">
      <t>ケイ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</si>
  <si>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2"/>
  </si>
  <si>
    <t>【受注者希望型】</t>
    <rPh sb="1" eb="4">
      <t>ジュチュウシャ</t>
    </rPh>
    <rPh sb="4" eb="6">
      <t>キボウ</t>
    </rPh>
    <rPh sb="6" eb="7">
      <t>カタ</t>
    </rPh>
    <phoneticPr fontId="2"/>
  </si>
  <si>
    <t>閉所率</t>
    <rPh sb="0" eb="2">
      <t>ヘイショ</t>
    </rPh>
    <rPh sb="2" eb="3">
      <t>リツ</t>
    </rPh>
    <phoneticPr fontId="2"/>
  </si>
  <si>
    <t>％</t>
    <phoneticPr fontId="2"/>
  </si>
  <si>
    <t>№</t>
    <phoneticPr fontId="2"/>
  </si>
  <si>
    <t>～</t>
  </si>
  <si>
    <t>◎対象期間全体</t>
    <rPh sb="1" eb="3">
      <t>タイショウ</t>
    </rPh>
    <rPh sb="3" eb="5">
      <t>キカン</t>
    </rPh>
    <rPh sb="5" eb="7">
      <t>ゼンタイ</t>
    </rPh>
    <phoneticPr fontId="3"/>
  </si>
  <si>
    <t>　・閉所率</t>
    <rPh sb="2" eb="4">
      <t>ヘイショ</t>
    </rPh>
    <rPh sb="4" eb="5">
      <t>リツ</t>
    </rPh>
    <phoneticPr fontId="2"/>
  </si>
  <si>
    <t>28.5％以上</t>
    <rPh sb="5" eb="7">
      <t>イジョウ</t>
    </rPh>
    <phoneticPr fontId="2"/>
  </si>
  <si>
    <t>25.0％以上 28.5％未満</t>
    <rPh sb="5" eb="7">
      <t>イジョウ</t>
    </rPh>
    <rPh sb="13" eb="15">
      <t>ミマン</t>
    </rPh>
    <phoneticPr fontId="2"/>
  </si>
  <si>
    <t xml:space="preserve">21.4％以上 25.0％未満 </t>
    <rPh sb="5" eb="7">
      <t>イジョウ</t>
    </rPh>
    <rPh sb="13" eb="15">
      <t>ミマン</t>
    </rPh>
    <phoneticPr fontId="3"/>
  </si>
  <si>
    <t>　・閉所率 25.0％以上28.5%未満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</si>
  <si>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・閉所率 28.5％以上</t>
    <rPh sb="2" eb="4">
      <t>ヘイショ</t>
    </rPh>
    <rPh sb="4" eb="5">
      <t>リツ</t>
    </rPh>
    <rPh sb="11" eb="13">
      <t>イジョウ</t>
    </rPh>
    <phoneticPr fontId="2"/>
  </si>
  <si>
    <t>　・閉所率 21.4％以上25.0%未満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</si>
  <si>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 　→4週8休以上</t>
    <rPh sb="5" eb="6">
      <t>シュウ</t>
    </rPh>
    <rPh sb="7" eb="8">
      <t>ヤス</t>
    </rPh>
    <rPh sb="8" eb="10">
      <t>イジョウ</t>
    </rPh>
    <phoneticPr fontId="2"/>
  </si>
  <si>
    <t>　　 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</si>
  <si>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　 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</si>
  <si>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＜閉所率の評価＞</t>
    <rPh sb="1" eb="3">
      <t>ヘイショ</t>
    </rPh>
    <rPh sb="3" eb="4">
      <t>リツ</t>
    </rPh>
    <rPh sb="5" eb="7">
      <t>ヒョウカ</t>
    </rPh>
    <phoneticPr fontId="2"/>
  </si>
  <si>
    <t>休日の計画及び実績</t>
    <rPh sb="0" eb="2">
      <t>キュウジツ</t>
    </rPh>
    <rPh sb="3" eb="5">
      <t>ケイカク</t>
    </rPh>
    <rPh sb="5" eb="6">
      <t>オヨ</t>
    </rPh>
    <rPh sb="7" eb="9">
      <t>ジッセキ</t>
    </rPh>
    <phoneticPr fontId="1"/>
  </si>
  <si>
    <t>－</t>
    <phoneticPr fontId="1"/>
  </si>
  <si>
    <t>夏休</t>
    <rPh sb="0" eb="2">
      <t>ナツヤス</t>
    </rPh>
    <phoneticPr fontId="1"/>
  </si>
  <si>
    <t>記入例</t>
    <rPh sb="0" eb="2">
      <t>キニュウ</t>
    </rPh>
    <rPh sb="2" eb="3">
      <t>レイ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</si>
  <si>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3"/>
  </si>
  <si>
    <t>　　　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</si>
  <si>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　　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</si>
  <si>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様式２－２：休日取得実績書【集計表】</t>
    <rPh sb="0" eb="2">
      <t>ヨウシキ</t>
    </rPh>
    <rPh sb="6" eb="8">
      <t>キュウジツ</t>
    </rPh>
    <rPh sb="8" eb="10">
      <t>シュトク</t>
    </rPh>
    <rPh sb="10" eb="12">
      <t>ジッセキ</t>
    </rPh>
    <rPh sb="12" eb="13">
      <t>ショ</t>
    </rPh>
    <rPh sb="14" eb="16">
      <t>シュウケイ</t>
    </rPh>
    <rPh sb="16" eb="17">
      <t>ヒョウ</t>
    </rPh>
    <phoneticPr fontId="1"/>
  </si>
  <si>
    <t>受注者</t>
    <rPh sb="0" eb="3">
      <t>ジュチュウシャ</t>
    </rPh>
    <phoneticPr fontId="2"/>
  </si>
  <si>
    <t>：</t>
    <phoneticPr fontId="2"/>
  </si>
  <si>
    <t>夏休</t>
    <rPh sb="0" eb="2">
      <t>ナツヤス</t>
    </rPh>
    <phoneticPr fontId="2"/>
  </si>
  <si>
    <t>受注者</t>
    <rPh sb="0" eb="3">
      <t>ジュチュウシャ</t>
    </rPh>
    <phoneticPr fontId="3"/>
  </si>
  <si>
    <t>発注者</t>
    <rPh sb="0" eb="3">
      <t>ハッチュウシャ</t>
    </rPh>
    <phoneticPr fontId="3"/>
  </si>
  <si>
    <t>：</t>
    <phoneticPr fontId="3"/>
  </si>
  <si>
    <t>(株)○○建設</t>
    <rPh sb="0" eb="3">
      <t>カブ</t>
    </rPh>
    <rPh sb="5" eb="7">
      <t>ケンセツ</t>
    </rPh>
    <phoneticPr fontId="3"/>
  </si>
  <si>
    <t>工事検査日</t>
    <rPh sb="0" eb="2">
      <t>コウジ</t>
    </rPh>
    <rPh sb="2" eb="4">
      <t>ケンサ</t>
    </rPh>
    <rPh sb="4" eb="5">
      <t>ヒ</t>
    </rPh>
    <phoneticPr fontId="4"/>
  </si>
  <si>
    <t>工期の終期日</t>
    <rPh sb="0" eb="2">
      <t>コウキ</t>
    </rPh>
    <rPh sb="3" eb="5">
      <t>シュウキ</t>
    </rPh>
    <rPh sb="5" eb="6">
      <t>ヒ</t>
    </rPh>
    <phoneticPr fontId="4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</si>
  <si>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2"/>
  </si>
  <si>
    <t>８月→</t>
    <phoneticPr fontId="2"/>
  </si>
  <si>
    <t>９月→</t>
    <phoneticPr fontId="2"/>
  </si>
  <si>
    <t>１０月→</t>
    <phoneticPr fontId="2"/>
  </si>
  <si>
    <t>現場施工着手日</t>
    <rPh sb="0" eb="2">
      <t>ゲンバ</t>
    </rPh>
    <rPh sb="2" eb="4">
      <t>セコウ</t>
    </rPh>
    <rPh sb="4" eb="6">
      <t>チャクシュ</t>
    </rPh>
    <rPh sb="6" eb="7">
      <t>ビ</t>
    </rPh>
    <phoneticPr fontId="2"/>
  </si>
  <si>
    <t>工場製作</t>
    <rPh sb="0" eb="2">
      <t>コウジョウ</t>
    </rPh>
    <rPh sb="2" eb="4">
      <t>セイサク</t>
    </rPh>
    <phoneticPr fontId="2"/>
  </si>
  <si>
    <t>振替閉所①</t>
    <rPh sb="0" eb="2">
      <t>フリカエ</t>
    </rPh>
    <rPh sb="2" eb="4">
      <t>ヘイショ</t>
    </rPh>
    <phoneticPr fontId="1"/>
  </si>
  <si>
    <t xml:space="preserve"> 休日取得計画</t>
    <rPh sb="1" eb="3">
      <t>キュウジツ</t>
    </rPh>
    <rPh sb="3" eb="5">
      <t>シュトク</t>
    </rPh>
    <rPh sb="5" eb="7">
      <t>ケイカク</t>
    </rPh>
    <phoneticPr fontId="2"/>
  </si>
  <si>
    <t xml:space="preserve"> 休日取得実績</t>
    <rPh sb="1" eb="3">
      <t>キュウジツ</t>
    </rPh>
    <rPh sb="3" eb="5">
      <t>シュトク</t>
    </rPh>
    <rPh sb="5" eb="7">
      <t>ジッセキ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</si>
  <si>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</si>
  <si>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現場施工完了日</t>
    <rPh sb="0" eb="2">
      <t>ゲンバ</t>
    </rPh>
    <rPh sb="2" eb="4">
      <t>セコウ</t>
    </rPh>
    <rPh sb="4" eb="7">
      <t>カンリョウビ</t>
    </rPh>
    <phoneticPr fontId="2"/>
  </si>
  <si>
    <t>現場施工完了日</t>
    <phoneticPr fontId="2"/>
  </si>
  <si>
    <t>緊急作業
③</t>
    <rPh sb="0" eb="2">
      <t>キンキュウ</t>
    </rPh>
    <rPh sb="2" eb="4">
      <t>サギョウ</t>
    </rPh>
    <phoneticPr fontId="1"/>
  </si>
  <si>
    <t>振替作業②</t>
    <rPh sb="0" eb="2">
      <t>フリカエ</t>
    </rPh>
    <rPh sb="2" eb="4">
      <t>サギョウ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</si>
  <si>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</si>
  <si>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</si>
  <si>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工場製作</t>
    <phoneticPr fontId="2"/>
  </si>
  <si>
    <t>地元調整作業①</t>
    <rPh sb="0" eb="2">
      <t>ジモト</t>
    </rPh>
    <rPh sb="2" eb="4">
      <t>チョウセイ</t>
    </rPh>
    <rPh sb="4" eb="6">
      <t>サギョウ</t>
    </rPh>
    <phoneticPr fontId="1"/>
  </si>
  <si>
    <t>雨天閉所②</t>
    <rPh sb="0" eb="2">
      <t>ウテン</t>
    </rPh>
    <rPh sb="2" eb="4">
      <t>ヘイショ</t>
    </rPh>
    <phoneticPr fontId="1"/>
  </si>
  <si>
    <r>
      <rPr>
        <sz val="11"/>
        <color indexed="30"/>
        <rFont val="ＭＳ Ｐゴシック"/>
        <family val="3"/>
        <charset val="128"/>
      </rPr>
      <t>祝日</t>
    </r>
    <r>
      <rPr>
        <sz val="11"/>
        <color indexed="10"/>
        <rFont val="ＭＳ Ｐゴシック"/>
        <family val="3"/>
        <charset val="128"/>
      </rPr>
      <t>↓　振替閉所③</t>
    </r>
    <rPh sb="0" eb="1">
      <t>シュクジツ</t>
    </rPh>
    <rPh sb="4" eb="6">
      <t>フリカエ</t>
    </rPh>
    <rPh sb="6" eb="8">
      <t>ヘイショ</t>
    </rPh>
    <phoneticPr fontId="1"/>
  </si>
  <si>
    <t>土</t>
    <rPh sb="0" eb="1">
      <t>ド</t>
    </rPh>
    <phoneticPr fontId="8"/>
  </si>
  <si>
    <t xml:space="preserve">様式１：休日取得計画書 </t>
    <phoneticPr fontId="8"/>
  </si>
  <si>
    <t>様式２：休日取得実績書</t>
  </si>
  <si>
    <t>様式２：休日取得実績書</t>
    <phoneticPr fontId="8"/>
  </si>
  <si>
    <t>月</t>
    <rPh sb="0" eb="1">
      <t>ゲツ</t>
    </rPh>
    <phoneticPr fontId="8"/>
  </si>
  <si>
    <t>火</t>
    <rPh sb="0" eb="1">
      <t>カ</t>
    </rPh>
    <phoneticPr fontId="8"/>
  </si>
  <si>
    <t>水</t>
    <rPh sb="0" eb="1">
      <t>スイ</t>
    </rPh>
    <phoneticPr fontId="8"/>
  </si>
  <si>
    <t>木</t>
    <rPh sb="0" eb="1">
      <t>モク</t>
    </rPh>
    <phoneticPr fontId="8"/>
  </si>
  <si>
    <t>金</t>
    <rPh sb="0" eb="1">
      <t>キン</t>
    </rPh>
    <phoneticPr fontId="8"/>
  </si>
  <si>
    <t>日</t>
    <rPh sb="0" eb="1">
      <t>ニチ</t>
    </rPh>
    <phoneticPr fontId="8"/>
  </si>
  <si>
    <t>●</t>
    <phoneticPr fontId="8"/>
  </si>
  <si>
    <t>■</t>
    <phoneticPr fontId="8"/>
  </si>
  <si>
    <t>－</t>
    <phoneticPr fontId="8"/>
  </si>
  <si>
    <t>(株)○○建設</t>
    <phoneticPr fontId="8"/>
  </si>
  <si>
    <t>□</t>
  </si>
  <si>
    <t>□</t>
    <phoneticPr fontId="8"/>
  </si>
  <si>
    <t>■</t>
  </si>
  <si>
    <t>●</t>
  </si>
  <si>
    <t>通常閉所日□</t>
    <rPh sb="0" eb="2">
      <t>ツウジョウ</t>
    </rPh>
    <rPh sb="2" eb="4">
      <t>ヘイショ</t>
    </rPh>
    <rPh sb="4" eb="5">
      <t>ヒ</t>
    </rPh>
    <phoneticPr fontId="1"/>
  </si>
  <si>
    <t>振替閉所日■</t>
    <rPh sb="0" eb="2">
      <t>フリカエ</t>
    </rPh>
    <rPh sb="2" eb="4">
      <t>ヘイショ</t>
    </rPh>
    <rPh sb="4" eb="5">
      <t>ヒ</t>
    </rPh>
    <phoneticPr fontId="1"/>
  </si>
  <si>
    <t>閉所日　□</t>
    <rPh sb="0" eb="2">
      <t>ヘイショ</t>
    </rPh>
    <rPh sb="2" eb="3">
      <t>ヒ</t>
    </rPh>
    <phoneticPr fontId="1"/>
  </si>
  <si>
    <t>閉所日　■</t>
    <rPh sb="0" eb="2">
      <t>ヘイショ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</si>
  <si>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</t>
    </rPh>
    <rPh sb="23" eb="25">
      <t>フリカエ</t>
    </rPh>
    <rPh sb="25" eb="28">
      <t>サギョウビ</t>
    </rPh>
    <rPh sb="35" eb="37">
      <t>シュクジツ</t>
    </rPh>
    <rPh sb="38" eb="40">
      <t>ナツヤス</t>
    </rPh>
    <rPh sb="41" eb="43">
      <t>ネンマツ</t>
    </rPh>
    <rPh sb="43" eb="45">
      <t>ネンシ</t>
    </rPh>
    <rPh sb="45" eb="46">
      <t>ヤス</t>
    </rPh>
    <rPh sb="47" eb="49">
      <t>コウジョウ</t>
    </rPh>
    <rPh sb="49" eb="51">
      <t>セイサク</t>
    </rPh>
    <rPh sb="53" eb="55">
      <t>キカン</t>
    </rPh>
    <rPh sb="55" eb="56">
      <t>トウ</t>
    </rPh>
    <phoneticPr fontId="1"/>
  </si>
  <si>
    <t>（巡回パトロールのみ）</t>
    <rPh sb="1" eb="3">
      <t>ジュンカイ</t>
    </rPh>
    <phoneticPr fontId="2"/>
  </si>
  <si>
    <t>加須市</t>
    <rPh sb="0" eb="3">
      <t>カゾシ</t>
    </rPh>
    <phoneticPr fontId="8"/>
  </si>
  <si>
    <t>加須市</t>
    <rPh sb="0" eb="3">
      <t>カゾシ</t>
    </rPh>
    <phoneticPr fontId="3"/>
  </si>
  <si>
    <t>R5.8.1～R5.11.30</t>
    <phoneticPr fontId="1"/>
  </si>
  <si>
    <t>加須市　○○地内</t>
    <rPh sb="0" eb="3">
      <t>カゾシ</t>
    </rPh>
    <phoneticPr fontId="8"/>
  </si>
  <si>
    <t>市道○○号線道路改良工事</t>
    <rPh sb="0" eb="2">
      <t>シドウ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8"/>
  </si>
  <si>
    <t>加須市　○○地内</t>
    <rPh sb="0" eb="3">
      <t>カゾシ</t>
    </rPh>
    <rPh sb="6" eb="7">
      <t>チ</t>
    </rPh>
    <rPh sb="7" eb="8">
      <t>ナイ</t>
    </rPh>
    <phoneticPr fontId="1"/>
  </si>
  <si>
    <t>市道○○号線道路改良工事</t>
    <rPh sb="0" eb="2">
      <t>シドウ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</si>
</sst>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FF0000"/>
      </right>
      <top style="dotted">
        <color indexed="64"/>
      </top>
      <bottom/>
      <diagonal/>
    </border>
    <border>
      <left style="thin">
        <color indexed="64"/>
      </left>
      <right style="thick">
        <color rgb="FFFF0000"/>
      </right>
      <top style="dotted">
        <color indexed="64"/>
      </top>
      <bottom/>
      <diagonal/>
    </border>
    <border>
      <left style="thin">
        <color indexed="64"/>
      </left>
      <right style="thin">
        <color rgb="FFFF0000"/>
      </right>
      <top style="thick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theme="1"/>
      </bottom>
      <diagonal/>
    </border>
    <border>
      <left style="thin">
        <color indexed="64"/>
      </left>
      <right/>
      <top style="thick">
        <color indexed="64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ck">
        <color indexed="64"/>
      </top>
      <bottom/>
      <diagonal/>
    </border>
    <border>
      <left style="thin">
        <color theme="1"/>
      </left>
      <right/>
      <top style="dotted">
        <color indexed="64"/>
      </top>
      <bottom/>
      <diagonal/>
    </border>
    <border>
      <left style="thin">
        <color rgb="FFFF0000"/>
      </left>
      <right/>
      <top style="thick">
        <color indexed="64"/>
      </top>
      <bottom/>
      <diagonal/>
    </border>
    <border>
      <left style="thin">
        <color rgb="FFFF0000"/>
      </left>
      <right/>
      <top style="dotted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ck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10" fillId="0" borderId="8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8" xfId="0" applyBorder="1">
      <alignment vertical="center"/>
    </xf>
    <xf numFmtId="0" fontId="0" fillId="2" borderId="0" xfId="0" applyFill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quotePrefix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0" fillId="0" borderId="18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19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0" fillId="0" borderId="19" xfId="0" applyFont="1" applyBorder="1">
      <alignment vertical="center"/>
    </xf>
    <xf numFmtId="0" fontId="0" fillId="0" borderId="1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4" xfId="0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4" borderId="27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horizontal="left" vertical="center"/>
    </xf>
    <xf numFmtId="0" fontId="14" fillId="0" borderId="14" xfId="0" quotePrefix="1" applyFont="1" applyFill="1" applyBorder="1" applyAlignment="1">
      <alignment horizontal="center" vertical="center"/>
    </xf>
    <xf numFmtId="0" fontId="10" fillId="0" borderId="28" xfId="0" quotePrefix="1" applyFont="1" applyFill="1" applyBorder="1" applyAlignment="1">
      <alignment horizontal="center" vertical="center"/>
    </xf>
    <xf numFmtId="0" fontId="14" fillId="0" borderId="22" xfId="0" quotePrefix="1" applyFont="1" applyFill="1" applyBorder="1" applyAlignment="1">
      <alignment horizontal="center" vertical="center"/>
    </xf>
    <xf numFmtId="0" fontId="10" fillId="0" borderId="9" xfId="0" quotePrefix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77" fontId="0" fillId="0" borderId="66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29" xfId="0" applyNumberFormat="1" applyFill="1" applyBorder="1" applyAlignment="1">
      <alignment horizontal="center" vertical="center"/>
    </xf>
    <xf numFmtId="0" fontId="0" fillId="2" borderId="67" xfId="0" applyFill="1" applyBorder="1" applyAlignment="1">
      <alignment vertical="center"/>
    </xf>
    <xf numFmtId="0" fontId="14" fillId="0" borderId="68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77" fontId="0" fillId="0" borderId="29" xfId="0" applyNumberFormat="1" applyFont="1" applyFill="1" applyBorder="1" applyAlignment="1">
      <alignment horizontal="center" vertical="center"/>
    </xf>
    <xf numFmtId="0" fontId="14" fillId="0" borderId="21" xfId="0" quotePrefix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5" borderId="0" xfId="0" applyFill="1" applyAlignment="1">
      <alignment horizontal="left" vertical="center" shrinkToFit="1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42" xfId="0" applyFont="1" applyFill="1" applyBorder="1" applyAlignment="1">
      <alignment horizontal="center" vertical="top" wrapText="1"/>
    </xf>
    <xf numFmtId="0" fontId="14" fillId="0" borderId="43" xfId="0" applyFont="1" applyFill="1" applyBorder="1" applyAlignment="1">
      <alignment horizontal="center" vertical="top" wrapText="1"/>
    </xf>
    <xf numFmtId="0" fontId="14" fillId="0" borderId="72" xfId="0" applyFont="1" applyFill="1" applyBorder="1" applyAlignment="1">
      <alignment horizontal="center" vertical="top" wrapText="1"/>
    </xf>
    <xf numFmtId="0" fontId="14" fillId="0" borderId="73" xfId="0" applyFont="1" applyFill="1" applyBorder="1" applyAlignment="1">
      <alignment horizontal="center" vertical="top" wrapText="1"/>
    </xf>
    <xf numFmtId="0" fontId="14" fillId="0" borderId="7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42" xfId="0" applyFont="1" applyFill="1" applyBorder="1" applyAlignment="1">
      <alignment horizontal="center" vertical="top" wrapText="1"/>
    </xf>
    <xf numFmtId="0" fontId="14" fillId="3" borderId="43" xfId="0" applyFont="1" applyFill="1" applyBorder="1" applyAlignment="1">
      <alignment horizontal="center" vertical="top" wrapText="1"/>
    </xf>
    <xf numFmtId="176" fontId="13" fillId="3" borderId="34" xfId="1" applyNumberFormat="1" applyFont="1" applyFill="1" applyBorder="1" applyAlignment="1">
      <alignment horizontal="right" vertical="center"/>
    </xf>
    <xf numFmtId="176" fontId="13" fillId="3" borderId="35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top" wrapText="1"/>
    </xf>
    <xf numFmtId="0" fontId="10" fillId="0" borderId="43" xfId="0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center"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42" xfId="0" applyFill="1" applyBorder="1" applyAlignment="1">
      <alignment horizontal="center" vertical="top" wrapText="1"/>
    </xf>
    <xf numFmtId="0" fontId="0" fillId="0" borderId="43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176" fontId="16" fillId="4" borderId="34" xfId="1" applyNumberFormat="1" applyFont="1" applyFill="1" applyBorder="1" applyAlignment="1">
      <alignment horizontal="right" vertical="center"/>
    </xf>
    <xf numFmtId="176" fontId="16" fillId="4" borderId="35" xfId="1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left" vertical="center" shrinkToFit="1"/>
    </xf>
    <xf numFmtId="0" fontId="0" fillId="5" borderId="0" xfId="0" applyFont="1" applyFill="1" applyAlignment="1">
      <alignment horizontal="right" vertical="center" shrinkToFit="1"/>
    </xf>
    <xf numFmtId="0" fontId="0" fillId="0" borderId="2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75" xfId="0" applyFill="1" applyBorder="1" applyAlignment="1">
      <alignment horizontal="center" vertical="top" wrapText="1"/>
    </xf>
    <xf numFmtId="0" fontId="0" fillId="0" borderId="76" xfId="0" applyFill="1" applyBorder="1" applyAlignment="1">
      <alignment horizontal="center" vertical="top" wrapText="1"/>
    </xf>
    <xf numFmtId="0" fontId="0" fillId="0" borderId="77" xfId="0" applyFill="1" applyBorder="1" applyAlignment="1">
      <alignment horizontal="center" vertical="top" wrapText="1"/>
    </xf>
    <xf numFmtId="0" fontId="0" fillId="3" borderId="65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0" borderId="4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top" wrapText="1"/>
    </xf>
    <xf numFmtId="0" fontId="10" fillId="0" borderId="50" xfId="0" quotePrefix="1" applyFont="1" applyFill="1" applyBorder="1" applyAlignment="1">
      <alignment horizontal="center" vertical="top" wrapText="1"/>
    </xf>
    <xf numFmtId="0" fontId="10" fillId="0" borderId="51" xfId="0" quotePrefix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42" xfId="0" applyFont="1" applyFill="1" applyBorder="1" applyAlignment="1">
      <alignment horizontal="center" vertical="top" wrapText="1"/>
    </xf>
    <xf numFmtId="0" fontId="10" fillId="3" borderId="43" xfId="0" applyFont="1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center" vertical="top" wrapText="1"/>
    </xf>
    <xf numFmtId="0" fontId="0" fillId="0" borderId="42" xfId="0" quotePrefix="1" applyFill="1" applyBorder="1" applyAlignment="1">
      <alignment horizontal="center" vertical="top" wrapText="1"/>
    </xf>
    <xf numFmtId="0" fontId="0" fillId="0" borderId="43" xfId="0" quotePrefix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vertical="top" wrapText="1"/>
    </xf>
    <xf numFmtId="0" fontId="14" fillId="0" borderId="34" xfId="0" applyFont="1" applyFill="1" applyBorder="1" applyAlignment="1">
      <alignment horizontal="center" vertical="top" wrapText="1"/>
    </xf>
    <xf numFmtId="0" fontId="14" fillId="0" borderId="65" xfId="0" applyFont="1" applyFill="1" applyBorder="1" applyAlignment="1">
      <alignment horizontal="center" vertical="top" wrapText="1"/>
    </xf>
    <xf numFmtId="0" fontId="14" fillId="0" borderId="78" xfId="0" applyFont="1" applyFill="1" applyBorder="1" applyAlignment="1">
      <alignment horizontal="center" vertical="top" wrapText="1"/>
    </xf>
    <xf numFmtId="0" fontId="14" fillId="0" borderId="79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center" vertical="top" wrapText="1"/>
    </xf>
    <xf numFmtId="0" fontId="10" fillId="0" borderId="1" xfId="0" quotePrefix="1" applyFont="1" applyFill="1" applyBorder="1" applyAlignment="1">
      <alignment horizontal="center" vertical="top" wrapText="1"/>
    </xf>
    <xf numFmtId="0" fontId="10" fillId="0" borderId="42" xfId="0" quotePrefix="1" applyFont="1" applyFill="1" applyBorder="1" applyAlignment="1">
      <alignment horizontal="center" vertical="top" wrapText="1"/>
    </xf>
    <xf numFmtId="0" fontId="10" fillId="0" borderId="43" xfId="0" quotePrefix="1" applyFont="1" applyFill="1" applyBorder="1" applyAlignment="1">
      <alignment horizontal="center" vertical="top" wrapText="1"/>
    </xf>
    <xf numFmtId="0" fontId="0" fillId="0" borderId="80" xfId="0" applyFill="1" applyBorder="1" applyAlignment="1">
      <alignment horizontal="center" vertical="top" wrapText="1"/>
    </xf>
    <xf numFmtId="0" fontId="0" fillId="0" borderId="81" xfId="0" applyFill="1" applyBorder="1" applyAlignment="1">
      <alignment horizontal="center" vertical="top" wrapText="1"/>
    </xf>
    <xf numFmtId="0" fontId="0" fillId="0" borderId="82" xfId="0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textRotation="255" wrapText="1"/>
    </xf>
    <xf numFmtId="0" fontId="19" fillId="3" borderId="42" xfId="0" applyFont="1" applyFill="1" applyBorder="1" applyAlignment="1">
      <alignment horizontal="center" vertical="top" textRotation="255" wrapText="1"/>
    </xf>
    <xf numFmtId="0" fontId="19" fillId="3" borderId="43" xfId="0" applyFont="1" applyFill="1" applyBorder="1" applyAlignment="1">
      <alignment horizontal="center" vertical="top" textRotation="255" wrapText="1"/>
    </xf>
    <xf numFmtId="0" fontId="0" fillId="0" borderId="83" xfId="0" applyFill="1" applyBorder="1" applyAlignment="1">
      <alignment horizontal="center" vertical="top" wrapText="1"/>
    </xf>
    <xf numFmtId="0" fontId="0" fillId="0" borderId="84" xfId="0" applyFill="1" applyBorder="1" applyAlignment="1">
      <alignment horizontal="center" vertical="top" wrapText="1"/>
    </xf>
    <xf numFmtId="0" fontId="0" fillId="0" borderId="85" xfId="0" applyFill="1" applyBorder="1" applyAlignment="1">
      <alignment horizontal="center" vertical="top" wrapText="1"/>
    </xf>
    <xf numFmtId="0" fontId="13" fillId="0" borderId="14" xfId="0" applyFont="1" applyBorder="1" applyAlignment="1">
      <alignment horizontal="right" vertical="center"/>
    </xf>
    <xf numFmtId="0" fontId="0" fillId="0" borderId="3" xfId="0" applyFill="1" applyBorder="1" applyAlignment="1">
      <alignment horizontal="center" vertical="top" wrapText="1"/>
    </xf>
    <xf numFmtId="0" fontId="0" fillId="0" borderId="50" xfId="0" applyFill="1" applyBorder="1" applyAlignment="1">
      <alignment horizontal="center" vertical="top" wrapText="1"/>
    </xf>
    <xf numFmtId="0" fontId="0" fillId="0" borderId="51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/>
    </xf>
    <xf numFmtId="176" fontId="13" fillId="3" borderId="34" xfId="1" applyNumberFormat="1" applyFont="1" applyFill="1" applyBorder="1" applyAlignment="1">
      <alignment horizontal="right" vertical="center" shrinkToFit="1"/>
    </xf>
    <xf numFmtId="176" fontId="13" fillId="3" borderId="35" xfId="1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</xdr:row>
      <xdr:rowOff>95251</xdr:rowOff>
    </xdr:from>
    <xdr:to>
      <xdr:col>8</xdr:col>
      <xdr:colOff>228599</xdr:colOff>
      <xdr:row>18</xdr:row>
      <xdr:rowOff>114300</xdr:rowOff>
    </xdr:to>
    <xdr:sp macro="" textlink="">
      <xdr:nvSpPr>
        <xdr:cNvPr id="13" name="吹き出し: 折線 12">
          <a:extLst>
            <a:ext uri="{FF2B5EF4-FFF2-40B4-BE49-F238E27FC236}">
              <a16:creationId xmlns:a16="http://schemas.microsoft.com/office/drawing/2014/main" id="{DE280378-1429-4F85-8886-D27F0E96B351}"/>
            </a:ext>
          </a:extLst>
        </xdr:cNvPr>
        <xdr:cNvSpPr/>
      </xdr:nvSpPr>
      <xdr:spPr>
        <a:xfrm>
          <a:off x="228600" y="2781301"/>
          <a:ext cx="2000249" cy="1019174"/>
        </a:xfrm>
        <a:prstGeom prst="borderCallout2">
          <a:avLst>
            <a:gd name="adj1" fmla="val -259"/>
            <a:gd name="adj2" fmla="val 75298"/>
            <a:gd name="adj3" fmla="val -13442"/>
            <a:gd name="adj4" fmla="val 75367"/>
            <a:gd name="adj5" fmla="val -54119"/>
            <a:gd name="adj6" fmla="val 10182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</a:rPr>
            <a:t>・対象期間は、「現場施工着手日</a:t>
          </a:r>
          <a:r>
            <a:rPr kumimoji="1" lang="en-US" altLang="ja-JP" sz="900" spc="-20" baseline="0">
              <a:solidFill>
                <a:schemeClr val="tx1"/>
              </a:solidFill>
            </a:rPr>
            <a:t>※</a:t>
          </a:r>
          <a:r>
            <a:rPr kumimoji="1" lang="ja-JP" altLang="en-US" sz="900" spc="-20" baseline="0">
              <a:solidFill>
                <a:schemeClr val="tx1"/>
              </a:solidFill>
            </a:rPr>
            <a:t>」から「現場施工完了日」まで</a:t>
          </a:r>
          <a:endParaRPr kumimoji="1" lang="en-US" altLang="ja-JP" sz="900" spc="-20" baseline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900" spc="-20" baseline="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en-US" altLang="ja-JP" sz="900" spc="-20" baseline="0">
              <a:solidFill>
                <a:schemeClr val="tx1"/>
              </a:solidFill>
            </a:rPr>
            <a:t>※</a:t>
          </a:r>
          <a:r>
            <a:rPr kumimoji="1" lang="ja-JP" altLang="en-US" sz="900" spc="-20" baseline="0">
              <a:solidFill>
                <a:schemeClr val="tx1"/>
              </a:solidFill>
            </a:rPr>
            <a:t>実際の工事のための準備工事（工事看板設置、現場事務所設置、測量、資機材搬入等）の開始日</a:t>
          </a:r>
          <a:endParaRPr kumimoji="1" lang="en-US" altLang="ja-JP" sz="9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38100</xdr:colOff>
      <xdr:row>23</xdr:row>
      <xdr:rowOff>35719</xdr:rowOff>
    </xdr:from>
    <xdr:to>
      <xdr:col>11</xdr:col>
      <xdr:colOff>118284</xdr:colOff>
      <xdr:row>25</xdr:row>
      <xdr:rowOff>52389</xdr:rowOff>
    </xdr:to>
    <xdr:sp macro="" textlink="">
      <xdr:nvSpPr>
        <xdr:cNvPr id="29" name="吹き出し: 折線 28">
          <a:extLst>
            <a:ext uri="{FF2B5EF4-FFF2-40B4-BE49-F238E27FC236}">
              <a16:creationId xmlns:a16="http://schemas.microsoft.com/office/drawing/2014/main" id="{F83BFE3C-0F71-44F1-857E-BCB681C93141}"/>
            </a:ext>
          </a:extLst>
        </xdr:cNvPr>
        <xdr:cNvSpPr/>
      </xdr:nvSpPr>
      <xdr:spPr>
        <a:xfrm>
          <a:off x="533400" y="4760119"/>
          <a:ext cx="2321720" cy="416720"/>
        </a:xfrm>
        <a:prstGeom prst="borderCallout2">
          <a:avLst>
            <a:gd name="adj1" fmla="val 38785"/>
            <a:gd name="adj2" fmla="val 99733"/>
            <a:gd name="adj3" fmla="val 38920"/>
            <a:gd name="adj4" fmla="val 118660"/>
            <a:gd name="adj5" fmla="val 36313"/>
            <a:gd name="adj6" fmla="val 12440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</a:rPr>
            <a:t>・振替作業日（■）及び振替閉所日（●）の場合は、その内容を簡潔に記入</a:t>
          </a:r>
          <a:endParaRPr kumimoji="1" lang="ja-JP" altLang="en-US" sz="6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42</xdr:row>
      <xdr:rowOff>119062</xdr:rowOff>
    </xdr:from>
    <xdr:to>
      <xdr:col>15</xdr:col>
      <xdr:colOff>177800</xdr:colOff>
      <xdr:row>44</xdr:row>
      <xdr:rowOff>123825</xdr:rowOff>
    </xdr:to>
    <xdr:sp macro="" textlink="">
      <xdr:nvSpPr>
        <xdr:cNvPr id="36" name="吹き出し: 折線 35">
          <a:extLst>
            <a:ext uri="{FF2B5EF4-FFF2-40B4-BE49-F238E27FC236}">
              <a16:creationId xmlns:a16="http://schemas.microsoft.com/office/drawing/2014/main" id="{B96EB0FC-1B37-4B92-A766-6F8CB381AF72}"/>
            </a:ext>
          </a:extLst>
        </xdr:cNvPr>
        <xdr:cNvSpPr/>
      </xdr:nvSpPr>
      <xdr:spPr>
        <a:xfrm>
          <a:off x="1981200" y="8672512"/>
          <a:ext cx="1924050" cy="404813"/>
        </a:xfrm>
        <a:prstGeom prst="borderCallout2">
          <a:avLst>
            <a:gd name="adj1" fmla="val 84729"/>
            <a:gd name="adj2" fmla="val 99984"/>
            <a:gd name="adj3" fmla="val 84862"/>
            <a:gd name="adj4" fmla="val 211504"/>
            <a:gd name="adj5" fmla="val -292120"/>
            <a:gd name="adj6" fmla="val 23234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７日に満たない最終週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ため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対象期間から除く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【7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19051</xdr:colOff>
      <xdr:row>36</xdr:row>
      <xdr:rowOff>76203</xdr:rowOff>
    </xdr:from>
    <xdr:to>
      <xdr:col>21</xdr:col>
      <xdr:colOff>209553</xdr:colOff>
      <xdr:row>37</xdr:row>
      <xdr:rowOff>157165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39BF92E9-73CC-4E34-A751-E7F5E7581632}"/>
            </a:ext>
          </a:extLst>
        </xdr:cNvPr>
        <xdr:cNvSpPr/>
      </xdr:nvSpPr>
      <xdr:spPr>
        <a:xfrm rot="16200000" flipH="1">
          <a:off x="4564858" y="6846096"/>
          <a:ext cx="280987" cy="1447802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22224</xdr:colOff>
      <xdr:row>35</xdr:row>
      <xdr:rowOff>66675</xdr:rowOff>
    </xdr:from>
    <xdr:to>
      <xdr:col>28</xdr:col>
      <xdr:colOff>209519</xdr:colOff>
      <xdr:row>36</xdr:row>
      <xdr:rowOff>102394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5DD7E12D-A468-4F31-9D96-23962C85066C}"/>
            </a:ext>
          </a:extLst>
        </xdr:cNvPr>
        <xdr:cNvSpPr/>
      </xdr:nvSpPr>
      <xdr:spPr>
        <a:xfrm rot="16200000" flipH="1">
          <a:off x="6325790" y="6618684"/>
          <a:ext cx="235744" cy="14382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207962</xdr:colOff>
      <xdr:row>12</xdr:row>
      <xdr:rowOff>64294</xdr:rowOff>
    </xdr:from>
    <xdr:to>
      <xdr:col>28</xdr:col>
      <xdr:colOff>23877</xdr:colOff>
      <xdr:row>16</xdr:row>
      <xdr:rowOff>80963</xdr:rowOff>
    </xdr:to>
    <xdr:sp macro="" textlink="">
      <xdr:nvSpPr>
        <xdr:cNvPr id="46" name="吹き出し: 折線 45">
          <a:extLst>
            <a:ext uri="{FF2B5EF4-FFF2-40B4-BE49-F238E27FC236}">
              <a16:creationId xmlns:a16="http://schemas.microsoft.com/office/drawing/2014/main" id="{68C44540-0762-43CB-9689-1D3279B182C2}"/>
            </a:ext>
          </a:extLst>
        </xdr:cNvPr>
        <xdr:cNvSpPr/>
      </xdr:nvSpPr>
      <xdr:spPr>
        <a:xfrm>
          <a:off x="4938712" y="2588419"/>
          <a:ext cx="2019300" cy="816769"/>
        </a:xfrm>
        <a:prstGeom prst="borderCallout2">
          <a:avLst>
            <a:gd name="adj1" fmla="val -169"/>
            <a:gd name="adj2" fmla="val 83320"/>
            <a:gd name="adj3" fmla="val -22331"/>
            <a:gd name="adj4" fmla="val 83754"/>
            <a:gd name="adj5" fmla="val -57406"/>
            <a:gd name="adj6" fmla="val 64299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</a:rPr>
            <a:t>・「夏休」「年末年始」「工場製作」期間は対象期間</a:t>
          </a:r>
          <a:r>
            <a:rPr kumimoji="1" lang="en-US" altLang="ja-JP" sz="900" spc="-20" baseline="0">
              <a:solidFill>
                <a:schemeClr val="tx1"/>
              </a:solidFill>
            </a:rPr>
            <a:t>〔</a:t>
          </a:r>
          <a:r>
            <a:rPr kumimoji="1" lang="ja-JP" altLang="en-US" sz="900" spc="-20" baseline="0">
              <a:solidFill>
                <a:schemeClr val="tx1"/>
              </a:solidFill>
            </a:rPr>
            <a:t>分母</a:t>
          </a:r>
          <a:r>
            <a:rPr kumimoji="1" lang="en-US" altLang="ja-JP" sz="900" spc="-20" baseline="0">
              <a:solidFill>
                <a:schemeClr val="tx1"/>
              </a:solidFill>
            </a:rPr>
            <a:t>〕</a:t>
          </a:r>
          <a:r>
            <a:rPr kumimoji="1" lang="ja-JP" altLang="en-US" sz="900" spc="-20" baseline="0">
              <a:solidFill>
                <a:schemeClr val="tx1"/>
              </a:solidFill>
            </a:rPr>
            <a:t>に含み、そのうち、週休日（原則、土日）のみを現場閉所日</a:t>
          </a:r>
          <a:r>
            <a:rPr kumimoji="1" lang="en-US" altLang="ja-JP" sz="900" spc="-20" baseline="0">
              <a:solidFill>
                <a:schemeClr val="tx1"/>
              </a:solidFill>
            </a:rPr>
            <a:t>〔</a:t>
          </a:r>
          <a:r>
            <a:rPr kumimoji="1" lang="ja-JP" altLang="en-US" sz="900" spc="-20" baseline="0">
              <a:solidFill>
                <a:schemeClr val="tx1"/>
              </a:solidFill>
            </a:rPr>
            <a:t>分子</a:t>
          </a:r>
          <a:r>
            <a:rPr kumimoji="1" lang="en-US" altLang="ja-JP" sz="900" spc="-20" baseline="0">
              <a:solidFill>
                <a:schemeClr val="tx1"/>
              </a:solidFill>
            </a:rPr>
            <a:t>〕</a:t>
          </a:r>
          <a:r>
            <a:rPr kumimoji="1" lang="ja-JP" altLang="en-US" sz="900" spc="-20" baseline="0">
              <a:solidFill>
                <a:schemeClr val="tx1"/>
              </a:solidFill>
            </a:rPr>
            <a:t>としてカウントする</a:t>
          </a:r>
          <a:endParaRPr kumimoji="1"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900" spc="-2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219075</xdr:colOff>
      <xdr:row>6</xdr:row>
      <xdr:rowOff>190500</xdr:rowOff>
    </xdr:from>
    <xdr:to>
      <xdr:col>25</xdr:col>
      <xdr:colOff>22225</xdr:colOff>
      <xdr:row>11</xdr:row>
      <xdr:rowOff>11906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914D672-F861-48BC-969E-9DC70EB99A7D}"/>
            </a:ext>
          </a:extLst>
        </xdr:cNvPr>
        <xdr:cNvSpPr/>
      </xdr:nvSpPr>
      <xdr:spPr>
        <a:xfrm>
          <a:off x="4448175" y="1514475"/>
          <a:ext cx="1771650" cy="82153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209550</xdr:colOff>
      <xdr:row>6</xdr:row>
      <xdr:rowOff>190500</xdr:rowOff>
    </xdr:from>
    <xdr:to>
      <xdr:col>18</xdr:col>
      <xdr:colOff>17409</xdr:colOff>
      <xdr:row>12</xdr:row>
      <xdr:rowOff>142874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EB817A1D-A6E0-4A08-9F67-B1ECB63B1DD8}"/>
            </a:ext>
          </a:extLst>
        </xdr:cNvPr>
        <xdr:cNvSpPr/>
      </xdr:nvSpPr>
      <xdr:spPr>
        <a:xfrm>
          <a:off x="2457450" y="1514475"/>
          <a:ext cx="2024063" cy="115252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5557</xdr:colOff>
      <xdr:row>12</xdr:row>
      <xdr:rowOff>161924</xdr:rowOff>
    </xdr:from>
    <xdr:to>
      <xdr:col>16</xdr:col>
      <xdr:colOff>23843</xdr:colOff>
      <xdr:row>14</xdr:row>
      <xdr:rowOff>131085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26FED550-0082-420F-8EF2-00066DB6D48B}"/>
            </a:ext>
          </a:extLst>
        </xdr:cNvPr>
        <xdr:cNvCxnSpPr>
          <a:stCxn id="47" idx="2"/>
        </xdr:cNvCxnSpPr>
      </xdr:nvCxnSpPr>
      <xdr:spPr>
        <a:xfrm>
          <a:off x="3469482" y="2666999"/>
          <a:ext cx="516730" cy="388145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triangle" w="lg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17463</xdr:colOff>
      <xdr:row>14</xdr:row>
      <xdr:rowOff>130970</xdr:rowOff>
    </xdr:from>
    <xdr:to>
      <xdr:col>19</xdr:col>
      <xdr:colOff>209436</xdr:colOff>
      <xdr:row>14</xdr:row>
      <xdr:rowOff>130971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4A93E859-A0A3-4CCA-BCE6-C764768845EC}"/>
            </a:ext>
          </a:extLst>
        </xdr:cNvPr>
        <xdr:cNvCxnSpPr/>
      </xdr:nvCxnSpPr>
      <xdr:spPr>
        <a:xfrm flipV="1">
          <a:off x="3986213" y="3055145"/>
          <a:ext cx="94773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207169</xdr:colOff>
      <xdr:row>20</xdr:row>
      <xdr:rowOff>180975</xdr:rowOff>
    </xdr:from>
    <xdr:to>
      <xdr:col>18</xdr:col>
      <xdr:colOff>23957</xdr:colOff>
      <xdr:row>29</xdr:row>
      <xdr:rowOff>57150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A4ED64FE-A6AE-4232-8EE4-4A83196E2D4A}"/>
            </a:ext>
          </a:extLst>
        </xdr:cNvPr>
        <xdr:cNvSpPr/>
      </xdr:nvSpPr>
      <xdr:spPr>
        <a:xfrm>
          <a:off x="3445669" y="4305300"/>
          <a:ext cx="1035842" cy="1704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209550</xdr:colOff>
      <xdr:row>20</xdr:row>
      <xdr:rowOff>171449</xdr:rowOff>
    </xdr:from>
    <xdr:to>
      <xdr:col>35</xdr:col>
      <xdr:colOff>5545</xdr:colOff>
      <xdr:row>30</xdr:row>
      <xdr:rowOff>19049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FE9D5F77-88A3-458A-8334-27042517A7A3}"/>
            </a:ext>
          </a:extLst>
        </xdr:cNvPr>
        <xdr:cNvSpPr/>
      </xdr:nvSpPr>
      <xdr:spPr>
        <a:xfrm>
          <a:off x="7658100" y="4295774"/>
          <a:ext cx="1021556" cy="18764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209550</xdr:colOff>
      <xdr:row>20</xdr:row>
      <xdr:rowOff>180975</xdr:rowOff>
    </xdr:from>
    <xdr:to>
      <xdr:col>25</xdr:col>
      <xdr:colOff>24001</xdr:colOff>
      <xdr:row>27</xdr:row>
      <xdr:rowOff>119061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6C3B8400-A2E7-406D-BD8B-61CE0C4B567E}"/>
            </a:ext>
          </a:extLst>
        </xdr:cNvPr>
        <xdr:cNvSpPr/>
      </xdr:nvSpPr>
      <xdr:spPr>
        <a:xfrm>
          <a:off x="5676900" y="4305300"/>
          <a:ext cx="538161" cy="136683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111125</xdr:colOff>
      <xdr:row>38</xdr:row>
      <xdr:rowOff>52388</xdr:rowOff>
    </xdr:from>
    <xdr:to>
      <xdr:col>19</xdr:col>
      <xdr:colOff>122</xdr:colOff>
      <xdr:row>43</xdr:row>
      <xdr:rowOff>171452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B2A93080-F3BF-4948-8AA0-91621D5DE7F0}"/>
            </a:ext>
          </a:extLst>
        </xdr:cNvPr>
        <xdr:cNvCxnSpPr/>
      </xdr:nvCxnSpPr>
      <xdr:spPr>
        <a:xfrm flipV="1">
          <a:off x="4333875" y="7805738"/>
          <a:ext cx="371475" cy="1119189"/>
        </a:xfrm>
        <a:prstGeom prst="straightConnector1">
          <a:avLst/>
        </a:prstGeom>
        <a:ln>
          <a:tailEnd type="triangle" w="lg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177800</xdr:colOff>
      <xdr:row>43</xdr:row>
      <xdr:rowOff>180975</xdr:rowOff>
    </xdr:from>
    <xdr:to>
      <xdr:col>17</xdr:col>
      <xdr:colOff>120650</xdr:colOff>
      <xdr:row>43</xdr:row>
      <xdr:rowOff>180975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9C5AC2C-30A8-44B0-BCBA-C27EEA07519F}"/>
            </a:ext>
          </a:extLst>
        </xdr:cNvPr>
        <xdr:cNvCxnSpPr/>
      </xdr:nvCxnSpPr>
      <xdr:spPr>
        <a:xfrm>
          <a:off x="3905250" y="8934450"/>
          <a:ext cx="4381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209549</xdr:colOff>
      <xdr:row>35</xdr:row>
      <xdr:rowOff>190500</xdr:rowOff>
    </xdr:from>
    <xdr:to>
      <xdr:col>22</xdr:col>
      <xdr:colOff>22195</xdr:colOff>
      <xdr:row>43</xdr:row>
      <xdr:rowOff>57150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23E1EC12-5806-43F8-8954-A3214AD174B0}"/>
            </a:ext>
          </a:extLst>
        </xdr:cNvPr>
        <xdr:cNvSpPr/>
      </xdr:nvSpPr>
      <xdr:spPr>
        <a:xfrm>
          <a:off x="3943349" y="7343775"/>
          <a:ext cx="1533525" cy="14668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209550</xdr:colOff>
      <xdr:row>34</xdr:row>
      <xdr:rowOff>180975</xdr:rowOff>
    </xdr:from>
    <xdr:to>
      <xdr:col>29</xdr:col>
      <xdr:colOff>22196</xdr:colOff>
      <xdr:row>43</xdr:row>
      <xdr:rowOff>57150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A0F8C419-29E8-464A-B448-B62E9C4A2DC6}"/>
            </a:ext>
          </a:extLst>
        </xdr:cNvPr>
        <xdr:cNvSpPr/>
      </xdr:nvSpPr>
      <xdr:spPr>
        <a:xfrm>
          <a:off x="5676900" y="7134225"/>
          <a:ext cx="1533525" cy="1676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22225</xdr:colOff>
      <xdr:row>27</xdr:row>
      <xdr:rowOff>85724</xdr:rowOff>
    </xdr:from>
    <xdr:to>
      <xdr:col>9</xdr:col>
      <xdr:colOff>161925</xdr:colOff>
      <xdr:row>30</xdr:row>
      <xdr:rowOff>109538</xdr:rowOff>
    </xdr:to>
    <xdr:sp macro="" textlink="">
      <xdr:nvSpPr>
        <xdr:cNvPr id="83" name="吹き出し: 折線 82">
          <a:extLst>
            <a:ext uri="{FF2B5EF4-FFF2-40B4-BE49-F238E27FC236}">
              <a16:creationId xmlns:a16="http://schemas.microsoft.com/office/drawing/2014/main" id="{CFD39C4E-631A-44A5-90BF-1291D0C66609}"/>
            </a:ext>
          </a:extLst>
        </xdr:cNvPr>
        <xdr:cNvSpPr/>
      </xdr:nvSpPr>
      <xdr:spPr>
        <a:xfrm>
          <a:off x="276225" y="5638799"/>
          <a:ext cx="2133600" cy="623889"/>
        </a:xfrm>
        <a:prstGeom prst="borderCallout2">
          <a:avLst>
            <a:gd name="adj1" fmla="val 52967"/>
            <a:gd name="adj2" fmla="val 99955"/>
            <a:gd name="adj3" fmla="val -36023"/>
            <a:gd name="adj4" fmla="val 109614"/>
            <a:gd name="adj5" fmla="val -35517"/>
            <a:gd name="adj6" fmla="val 14763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・地元調整等により、休日の作業が必要となったため、３日前に振替閉所日とした場合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900" spc="-20" baseline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18</xdr:col>
      <xdr:colOff>50799</xdr:colOff>
      <xdr:row>27</xdr:row>
      <xdr:rowOff>171450</xdr:rowOff>
    </xdr:from>
    <xdr:to>
      <xdr:col>28</xdr:col>
      <xdr:colOff>55563</xdr:colOff>
      <xdr:row>30</xdr:row>
      <xdr:rowOff>128588</xdr:rowOff>
    </xdr:to>
    <xdr:sp macro="" textlink="">
      <xdr:nvSpPr>
        <xdr:cNvPr id="84" name="吹き出し: 折線 83">
          <a:extLst>
            <a:ext uri="{FF2B5EF4-FFF2-40B4-BE49-F238E27FC236}">
              <a16:creationId xmlns:a16="http://schemas.microsoft.com/office/drawing/2014/main" id="{7D624B1B-7041-4113-B174-CC1E70612030}"/>
            </a:ext>
          </a:extLst>
        </xdr:cNvPr>
        <xdr:cNvSpPr/>
      </xdr:nvSpPr>
      <xdr:spPr>
        <a:xfrm>
          <a:off x="4514849" y="5724525"/>
          <a:ext cx="2481264" cy="557213"/>
        </a:xfrm>
        <a:prstGeom prst="borderCallout2">
          <a:avLst>
            <a:gd name="adj1" fmla="val -259"/>
            <a:gd name="adj2" fmla="val 13197"/>
            <a:gd name="adj3" fmla="val -106991"/>
            <a:gd name="adj4" fmla="val 28336"/>
            <a:gd name="adj5" fmla="val -106485"/>
            <a:gd name="adj6" fmla="val 4733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・雨天のため、急遽、閉所とし、翌日の通常閉所（予定）日を振替作業日とした場合</a:t>
          </a:r>
          <a:endParaRPr kumimoji="1" lang="en-US" altLang="ja-JP" sz="900" spc="-2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900" spc="-20" baseline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28</xdr:col>
      <xdr:colOff>60325</xdr:colOff>
      <xdr:row>9</xdr:row>
      <xdr:rowOff>28575</xdr:rowOff>
    </xdr:from>
    <xdr:to>
      <xdr:col>36</xdr:col>
      <xdr:colOff>111125</xdr:colOff>
      <xdr:row>17</xdr:row>
      <xdr:rowOff>104775</xdr:rowOff>
    </xdr:to>
    <xdr:sp macro="" textlink="">
      <xdr:nvSpPr>
        <xdr:cNvPr id="85" name="吹き出し: 折線 84">
          <a:extLst>
            <a:ext uri="{FF2B5EF4-FFF2-40B4-BE49-F238E27FC236}">
              <a16:creationId xmlns:a16="http://schemas.microsoft.com/office/drawing/2014/main" id="{06E3FB28-D6B8-4B59-BD6A-993A63E8C08E}"/>
            </a:ext>
          </a:extLst>
        </xdr:cNvPr>
        <xdr:cNvSpPr/>
      </xdr:nvSpPr>
      <xdr:spPr>
        <a:xfrm>
          <a:off x="7000875" y="1962150"/>
          <a:ext cx="2038350" cy="1676400"/>
        </a:xfrm>
        <a:prstGeom prst="borderCallout2">
          <a:avLst>
            <a:gd name="adj1" fmla="val 99741"/>
            <a:gd name="adj2" fmla="val 4318"/>
            <a:gd name="adj3" fmla="val 201192"/>
            <a:gd name="adj4" fmla="val 14551"/>
            <a:gd name="adj5" fmla="val 200985"/>
            <a:gd name="adj6" fmla="val 3108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・「祝日」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会社の就業規則等で休日と定めている場合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、週休日とは別に休日とすることが基本となる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ため現場閉所日には含めない</a:t>
          </a:r>
          <a:endParaRPr lang="ja-JP" altLang="ja-JP" sz="900" spc="-20" baseline="0">
            <a:solidFill>
              <a:sysClr val="windowText" lastClr="000000"/>
            </a:solidFill>
            <a:effectLst/>
          </a:endParaRPr>
        </a:p>
        <a:p>
          <a:pPr>
            <a:lnSpc>
              <a:spcPts val="1000"/>
            </a:lnSpc>
          </a:pP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・ただし、通常閉所（予定）日が緊急で作業日となった場合等は、振替閉所日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に充てる</a:t>
          </a:r>
          <a:r>
            <a:rPr kumimoji="1" lang="ja-JP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ことを可とする</a:t>
          </a:r>
          <a:endParaRPr kumimoji="1" lang="en-US" altLang="ja-JP" sz="900" spc="-2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・なお、現場管理上必要な作業（点検・ﾊﾟﾄﾛｰﾙ等）のみを行う場合は閉所日として扱う</a:t>
          </a:r>
          <a:endParaRPr kumimoji="1" lang="en-US" altLang="ja-JP" sz="900" spc="-2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</a:t>
          </a:r>
          <a:r>
            <a:rPr kumimoji="1" lang="en-US" altLang="ja-JP" sz="900" spc="-2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900" spc="-20" baseline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29</xdr:col>
      <xdr:colOff>41275</xdr:colOff>
      <xdr:row>42</xdr:row>
      <xdr:rowOff>19050</xdr:rowOff>
    </xdr:from>
    <xdr:to>
      <xdr:col>36</xdr:col>
      <xdr:colOff>106381</xdr:colOff>
      <xdr:row>44</xdr:row>
      <xdr:rowOff>166687</xdr:rowOff>
    </xdr:to>
    <xdr:sp macro="" textlink="">
      <xdr:nvSpPr>
        <xdr:cNvPr id="30" name="吹き出し: 折線 29">
          <a:extLst>
            <a:ext uri="{FF2B5EF4-FFF2-40B4-BE49-F238E27FC236}">
              <a16:creationId xmlns:a16="http://schemas.microsoft.com/office/drawing/2014/main" id="{DBA85AE0-BA55-4491-B44F-541463FBF31B}"/>
            </a:ext>
          </a:extLst>
        </xdr:cNvPr>
        <xdr:cNvSpPr/>
      </xdr:nvSpPr>
      <xdr:spPr>
        <a:xfrm>
          <a:off x="7229475" y="8572500"/>
          <a:ext cx="1804988" cy="547687"/>
        </a:xfrm>
        <a:prstGeom prst="borderCallout2">
          <a:avLst>
            <a:gd name="adj1" fmla="val 68584"/>
            <a:gd name="adj2" fmla="val -16"/>
            <a:gd name="adj3" fmla="val 68798"/>
            <a:gd name="adj4" fmla="val -94662"/>
            <a:gd name="adj5" fmla="val 33106"/>
            <a:gd name="adj6" fmla="val -10084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「現場施工完了日」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原則、工事完成通知における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工事完成日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28</xdr:col>
      <xdr:colOff>111126</xdr:colOff>
      <xdr:row>42</xdr:row>
      <xdr:rowOff>190501</xdr:rowOff>
    </xdr:from>
    <xdr:to>
      <xdr:col>28</xdr:col>
      <xdr:colOff>204887</xdr:colOff>
      <xdr:row>43</xdr:row>
      <xdr:rowOff>195263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CB29415B-A99F-4E64-AD48-EC42CF9A8537}"/>
            </a:ext>
          </a:extLst>
        </xdr:cNvPr>
        <xdr:cNvCxnSpPr/>
      </xdr:nvCxnSpPr>
      <xdr:spPr>
        <a:xfrm flipH="1" flipV="1">
          <a:off x="7058026" y="8743951"/>
          <a:ext cx="100012" cy="204787"/>
        </a:xfrm>
        <a:prstGeom prst="straightConnector1">
          <a:avLst/>
        </a:prstGeom>
        <a:ln>
          <a:tailEnd type="triangle" w="lg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73025</xdr:colOff>
      <xdr:row>0</xdr:row>
      <xdr:rowOff>0</xdr:rowOff>
    </xdr:from>
    <xdr:to>
      <xdr:col>21</xdr:col>
      <xdr:colOff>120651</xdr:colOff>
      <xdr:row>1</xdr:row>
      <xdr:rowOff>66675</xdr:rowOff>
    </xdr:to>
    <xdr:sp macro="" textlink="">
      <xdr:nvSpPr>
        <xdr:cNvPr id="24" name="吹き出し: 折線 23">
          <a:extLst>
            <a:ext uri="{FF2B5EF4-FFF2-40B4-BE49-F238E27FC236}">
              <a16:creationId xmlns:a16="http://schemas.microsoft.com/office/drawing/2014/main" id="{34BF9F95-AE2D-4C87-8E8A-8FC88FB0998F}"/>
            </a:ext>
          </a:extLst>
        </xdr:cNvPr>
        <xdr:cNvSpPr/>
      </xdr:nvSpPr>
      <xdr:spPr>
        <a:xfrm>
          <a:off x="3305175" y="0"/>
          <a:ext cx="2028826" cy="400050"/>
        </a:xfrm>
        <a:prstGeom prst="borderCallout2">
          <a:avLst>
            <a:gd name="adj1" fmla="val 47450"/>
            <a:gd name="adj2" fmla="val -171"/>
            <a:gd name="adj3" fmla="val 46717"/>
            <a:gd name="adj4" fmla="val -327"/>
            <a:gd name="adj5" fmla="val 47356"/>
            <a:gd name="adj6" fmla="val -14398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</a:rPr>
            <a:t>・適宜、該当する様式名を選択する</a:t>
          </a:r>
          <a:endParaRPr kumimoji="1"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900" spc="-20" baseline="0">
              <a:solidFill>
                <a:schemeClr val="tx1"/>
              </a:solidFill>
            </a:rPr>
            <a:t>　様式１：計画書　　様式２：実績書</a:t>
          </a:r>
          <a:endParaRPr kumimoji="1" lang="en-US" altLang="ja-JP" sz="900" spc="-2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60324</xdr:rowOff>
    </xdr:from>
    <xdr:to>
      <xdr:col>46</xdr:col>
      <xdr:colOff>88900</xdr:colOff>
      <xdr:row>33</xdr:row>
      <xdr:rowOff>127000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E166E72A-E4D9-4176-BAFD-0551DFD331C4}"/>
            </a:ext>
          </a:extLst>
        </xdr:cNvPr>
        <xdr:cNvSpPr/>
      </xdr:nvSpPr>
      <xdr:spPr>
        <a:xfrm>
          <a:off x="7886700" y="4543424"/>
          <a:ext cx="2286000" cy="1676401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149225</xdr:colOff>
      <xdr:row>3</xdr:row>
      <xdr:rowOff>98424</xdr:rowOff>
    </xdr:from>
    <xdr:to>
      <xdr:col>45</xdr:col>
      <xdr:colOff>69859</xdr:colOff>
      <xdr:row>9</xdr:row>
      <xdr:rowOff>79374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EB2B86C-2BCE-4213-B202-E04708CB9F79}"/>
            </a:ext>
          </a:extLst>
        </xdr:cNvPr>
        <xdr:cNvSpPr/>
      </xdr:nvSpPr>
      <xdr:spPr>
        <a:xfrm>
          <a:off x="7610475" y="866774"/>
          <a:ext cx="2324100" cy="1038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BH120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thickTop="1" thickBot="1" x14ac:dyDescent="0.2">
      <c r="A1" s="130" t="s">
        <v>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05"/>
      <c r="N1" s="86"/>
      <c r="O1" s="86"/>
      <c r="P1" s="86"/>
      <c r="Q1" s="86"/>
      <c r="R1" s="86"/>
      <c r="S1" s="86"/>
      <c r="T1" s="86"/>
      <c r="U1" s="86"/>
      <c r="Y1" s="150" t="s">
        <v>39</v>
      </c>
      <c r="Z1" s="151"/>
      <c r="AA1" s="151"/>
      <c r="AB1" s="152"/>
      <c r="AT1" s="12"/>
      <c r="AU1" s="95" t="s">
        <v>22</v>
      </c>
      <c r="AV1" s="98">
        <v>1</v>
      </c>
      <c r="AX1" t="s">
        <v>74</v>
      </c>
      <c r="BB1" s="107" t="s">
        <v>77</v>
      </c>
      <c r="BC1" t="s">
        <v>88</v>
      </c>
    </row>
    <row r="2" spans="1:60" ht="15.95" customHeight="1" thickTop="1" x14ac:dyDescent="0.15">
      <c r="A2" s="1"/>
      <c r="B2" s="135" t="s">
        <v>5</v>
      </c>
      <c r="C2" s="135"/>
      <c r="D2" s="135"/>
      <c r="E2" s="92" t="s">
        <v>45</v>
      </c>
      <c r="F2" s="149" t="s">
        <v>101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V2" s="219" t="s">
        <v>4</v>
      </c>
      <c r="W2" s="219"/>
      <c r="X2" s="92" t="s">
        <v>7</v>
      </c>
      <c r="Y2" s="129" t="s">
        <v>99</v>
      </c>
      <c r="Z2" s="129"/>
      <c r="AA2" s="129"/>
      <c r="AB2" s="129"/>
      <c r="AC2" s="129"/>
      <c r="AD2" s="129"/>
      <c r="AE2" s="142" t="s">
        <v>44</v>
      </c>
      <c r="AF2" s="142"/>
      <c r="AG2" s="142"/>
      <c r="AH2" s="92" t="s">
        <v>45</v>
      </c>
      <c r="AI2" s="187" t="s">
        <v>86</v>
      </c>
      <c r="AJ2" s="187"/>
      <c r="AK2" s="187"/>
      <c r="AL2" s="187"/>
      <c r="AM2" s="187"/>
      <c r="AN2" s="187"/>
      <c r="AO2" s="187"/>
      <c r="AP2" s="187"/>
      <c r="AQ2" s="188" t="s">
        <v>97</v>
      </c>
      <c r="AR2" s="188"/>
      <c r="AS2" s="188"/>
      <c r="AT2" s="188"/>
      <c r="AU2" s="188"/>
      <c r="AV2" s="188"/>
      <c r="AW2" s="86"/>
      <c r="AX2" t="s">
        <v>76</v>
      </c>
      <c r="BB2" s="107" t="s">
        <v>78</v>
      </c>
      <c r="BC2" t="s">
        <v>84</v>
      </c>
    </row>
    <row r="3" spans="1:60" ht="15.95" customHeight="1" x14ac:dyDescent="0.15">
      <c r="B3" s="142" t="s">
        <v>8</v>
      </c>
      <c r="C3" s="142"/>
      <c r="D3" s="142"/>
      <c r="E3" s="92" t="s">
        <v>45</v>
      </c>
      <c r="F3" s="149" t="s">
        <v>100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U3" s="89"/>
      <c r="AV3" s="89" t="s">
        <v>95</v>
      </c>
      <c r="AW3" s="89"/>
      <c r="AX3" s="12"/>
      <c r="BB3" s="107" t="s">
        <v>79</v>
      </c>
      <c r="BC3" t="s">
        <v>83</v>
      </c>
    </row>
    <row r="4" spans="1:60" ht="15.95" customHeight="1" x14ac:dyDescent="0.15">
      <c r="B4" s="85"/>
      <c r="J4" s="91" t="s">
        <v>54</v>
      </c>
      <c r="K4" s="87"/>
      <c r="L4" s="88"/>
      <c r="M4" s="87"/>
      <c r="N4" s="87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90"/>
      <c r="AM4" s="86"/>
      <c r="AN4" s="86"/>
      <c r="AO4" s="86"/>
      <c r="AP4" s="86"/>
      <c r="AQ4" s="86"/>
      <c r="AR4" s="86"/>
      <c r="AS4" s="86"/>
      <c r="AT4" s="89"/>
      <c r="AU4" s="89"/>
      <c r="AW4" s="89"/>
      <c r="AX4" s="12"/>
      <c r="BB4" s="107" t="s">
        <v>80</v>
      </c>
      <c r="BC4" t="s">
        <v>85</v>
      </c>
    </row>
    <row r="5" spans="1:60" ht="15.95" customHeight="1" x14ac:dyDescent="0.15">
      <c r="A5" s="131"/>
      <c r="B5" s="132"/>
      <c r="C5" s="132"/>
      <c r="D5" s="132"/>
      <c r="E5" s="132"/>
      <c r="F5" s="132"/>
      <c r="G5" s="132"/>
      <c r="H5" s="132"/>
      <c r="I5" s="132"/>
      <c r="J5" s="109"/>
      <c r="K5" s="13" t="s">
        <v>9</v>
      </c>
      <c r="L5" s="134">
        <v>1</v>
      </c>
      <c r="M5" s="134"/>
      <c r="N5" s="134"/>
      <c r="O5" s="13" t="s">
        <v>10</v>
      </c>
      <c r="P5" s="13"/>
      <c r="Q5" s="114"/>
      <c r="R5" s="13" t="s">
        <v>9</v>
      </c>
      <c r="S5" s="134">
        <v>2</v>
      </c>
      <c r="T5" s="134"/>
      <c r="U5" s="134"/>
      <c r="V5" s="13" t="s">
        <v>10</v>
      </c>
      <c r="W5" s="79"/>
      <c r="X5" s="13"/>
      <c r="Y5" s="13" t="s">
        <v>9</v>
      </c>
      <c r="Z5" s="134">
        <v>3</v>
      </c>
      <c r="AA5" s="134"/>
      <c r="AB5" s="134"/>
      <c r="AC5" s="13" t="s">
        <v>10</v>
      </c>
      <c r="AD5" s="13"/>
      <c r="AE5" s="114"/>
      <c r="AF5" s="13" t="s">
        <v>9</v>
      </c>
      <c r="AG5" s="134">
        <v>4</v>
      </c>
      <c r="AH5" s="134"/>
      <c r="AI5" s="134"/>
      <c r="AJ5" s="13" t="s">
        <v>10</v>
      </c>
      <c r="AK5" s="79"/>
      <c r="AL5" s="4"/>
      <c r="AM5" s="29" t="s">
        <v>12</v>
      </c>
      <c r="AN5" s="133">
        <f>L5</f>
        <v>1</v>
      </c>
      <c r="AO5" s="133"/>
      <c r="AP5" s="94" t="s">
        <v>13</v>
      </c>
      <c r="AQ5" s="15" t="s">
        <v>14</v>
      </c>
      <c r="AR5" s="29" t="s">
        <v>12</v>
      </c>
      <c r="AS5" s="133">
        <f>AG5</f>
        <v>4</v>
      </c>
      <c r="AT5" s="133"/>
      <c r="AU5" s="14" t="s">
        <v>13</v>
      </c>
      <c r="AV5" s="14"/>
      <c r="AW5" s="3"/>
      <c r="AX5" s="3"/>
      <c r="BB5" s="107" t="s">
        <v>81</v>
      </c>
    </row>
    <row r="6" spans="1:60" ht="15.95" customHeight="1" x14ac:dyDescent="0.15">
      <c r="A6" s="131" t="s">
        <v>67</v>
      </c>
      <c r="B6" s="132"/>
      <c r="C6" s="132"/>
      <c r="D6" s="132"/>
      <c r="E6" s="132"/>
      <c r="F6" s="132"/>
      <c r="G6" s="132"/>
      <c r="H6" s="132"/>
      <c r="I6" s="132"/>
      <c r="J6" s="106" t="s">
        <v>81</v>
      </c>
      <c r="K6" s="112" t="str">
        <f>IF(J6="月","火",IF(J6="火","水",IF(J6="水","木",IF(J6="木","金",IF(J6="金","土",IF(J6="土","日",IF(J6="日","月")))))))</f>
        <v>土</v>
      </c>
      <c r="L6" s="112" t="str">
        <f t="shared" ref="L6:AK6" si="0">IF(K6="月","火",IF(K6="火","水",IF(K6="水","木",IF(K6="木","金",IF(K6="金","土",IF(K6="土","日",IF(K6="日","月")))))))</f>
        <v>日</v>
      </c>
      <c r="M6" s="112" t="str">
        <f t="shared" si="0"/>
        <v>月</v>
      </c>
      <c r="N6" s="112" t="str">
        <f t="shared" si="0"/>
        <v>火</v>
      </c>
      <c r="O6" s="112" t="str">
        <f t="shared" si="0"/>
        <v>水</v>
      </c>
      <c r="P6" s="113" t="str">
        <f t="shared" si="0"/>
        <v>木</v>
      </c>
      <c r="Q6" s="115" t="str">
        <f t="shared" si="0"/>
        <v>金</v>
      </c>
      <c r="R6" s="112" t="str">
        <f t="shared" si="0"/>
        <v>土</v>
      </c>
      <c r="S6" s="112" t="str">
        <f t="shared" si="0"/>
        <v>日</v>
      </c>
      <c r="T6" s="112" t="str">
        <f t="shared" si="0"/>
        <v>月</v>
      </c>
      <c r="U6" s="112" t="str">
        <f t="shared" si="0"/>
        <v>火</v>
      </c>
      <c r="V6" s="112" t="str">
        <f t="shared" si="0"/>
        <v>水</v>
      </c>
      <c r="W6" s="112" t="str">
        <f t="shared" si="0"/>
        <v>木</v>
      </c>
      <c r="X6" s="112" t="str">
        <f t="shared" si="0"/>
        <v>金</v>
      </c>
      <c r="Y6" s="112" t="str">
        <f t="shared" si="0"/>
        <v>土</v>
      </c>
      <c r="Z6" s="112" t="str">
        <f t="shared" si="0"/>
        <v>日</v>
      </c>
      <c r="AA6" s="112" t="str">
        <f t="shared" si="0"/>
        <v>月</v>
      </c>
      <c r="AB6" s="112" t="str">
        <f t="shared" si="0"/>
        <v>火</v>
      </c>
      <c r="AC6" s="112" t="str">
        <f t="shared" si="0"/>
        <v>水</v>
      </c>
      <c r="AD6" s="113" t="str">
        <f t="shared" si="0"/>
        <v>木</v>
      </c>
      <c r="AE6" s="115" t="str">
        <f t="shared" si="0"/>
        <v>金</v>
      </c>
      <c r="AF6" s="112" t="str">
        <f t="shared" si="0"/>
        <v>土</v>
      </c>
      <c r="AG6" s="112" t="str">
        <f t="shared" si="0"/>
        <v>日</v>
      </c>
      <c r="AH6" s="112" t="str">
        <f t="shared" si="0"/>
        <v>月</v>
      </c>
      <c r="AI6" s="112" t="str">
        <f t="shared" si="0"/>
        <v>火</v>
      </c>
      <c r="AJ6" s="112" t="str">
        <f t="shared" si="0"/>
        <v>水</v>
      </c>
      <c r="AK6" s="112" t="str">
        <f t="shared" si="0"/>
        <v>木</v>
      </c>
      <c r="AL6" s="4"/>
      <c r="AM6" s="133" t="s">
        <v>15</v>
      </c>
      <c r="AN6" s="133"/>
      <c r="AO6" s="133"/>
      <c r="AP6" s="133"/>
      <c r="AQ6" s="133"/>
      <c r="AR6" s="133"/>
      <c r="AS6" s="133"/>
      <c r="AT6" s="133"/>
      <c r="AU6" s="133"/>
      <c r="AV6" s="133"/>
      <c r="AW6" s="3"/>
      <c r="AX6" s="14"/>
      <c r="BB6" s="107" t="s">
        <v>73</v>
      </c>
    </row>
    <row r="7" spans="1:60" ht="15.95" customHeight="1" thickBot="1" x14ac:dyDescent="0.2">
      <c r="A7" s="201" t="s">
        <v>68</v>
      </c>
      <c r="B7" s="202"/>
      <c r="C7" s="202"/>
      <c r="D7" s="202"/>
      <c r="E7" s="202"/>
      <c r="F7" s="202"/>
      <c r="G7" s="202"/>
      <c r="H7" s="202"/>
      <c r="I7" s="202"/>
      <c r="J7" s="76">
        <v>1</v>
      </c>
      <c r="K7" s="93">
        <v>2</v>
      </c>
      <c r="L7" s="62">
        <v>3</v>
      </c>
      <c r="M7" s="5">
        <v>4</v>
      </c>
      <c r="N7" s="5">
        <v>5</v>
      </c>
      <c r="O7" s="5">
        <v>6</v>
      </c>
      <c r="P7" s="6">
        <v>7</v>
      </c>
      <c r="Q7" s="5">
        <v>8</v>
      </c>
      <c r="R7" s="62">
        <v>9</v>
      </c>
      <c r="S7" s="62">
        <v>10</v>
      </c>
      <c r="T7" s="5">
        <v>11</v>
      </c>
      <c r="U7" s="5">
        <v>12</v>
      </c>
      <c r="V7" s="5">
        <v>13</v>
      </c>
      <c r="W7" s="5">
        <v>14</v>
      </c>
      <c r="X7" s="7">
        <v>15</v>
      </c>
      <c r="Y7" s="62">
        <v>16</v>
      </c>
      <c r="Z7" s="62">
        <v>17</v>
      </c>
      <c r="AA7" s="5">
        <v>18</v>
      </c>
      <c r="AB7" s="5">
        <v>19</v>
      </c>
      <c r="AC7" s="5">
        <v>20</v>
      </c>
      <c r="AD7" s="6">
        <v>21</v>
      </c>
      <c r="AE7" s="5">
        <v>22</v>
      </c>
      <c r="AF7" s="62">
        <v>23</v>
      </c>
      <c r="AG7" s="62">
        <v>24</v>
      </c>
      <c r="AH7" s="5">
        <v>25</v>
      </c>
      <c r="AI7" s="5">
        <v>26</v>
      </c>
      <c r="AJ7" s="5">
        <v>27</v>
      </c>
      <c r="AK7" s="97">
        <v>28</v>
      </c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BB7" s="107" t="s">
        <v>82</v>
      </c>
    </row>
    <row r="8" spans="1:60" ht="15.95" customHeight="1" thickTop="1" x14ac:dyDescent="0.15">
      <c r="A8" s="203" t="s">
        <v>36</v>
      </c>
      <c r="B8" s="143" t="s">
        <v>62</v>
      </c>
      <c r="C8" s="144"/>
      <c r="D8" s="144"/>
      <c r="E8" s="144"/>
      <c r="F8" s="144"/>
      <c r="G8" s="145"/>
      <c r="H8" s="208" t="s">
        <v>1</v>
      </c>
      <c r="I8" s="209"/>
      <c r="J8" s="110"/>
      <c r="K8" s="64" t="s">
        <v>87</v>
      </c>
      <c r="L8" s="65" t="s">
        <v>87</v>
      </c>
      <c r="M8" s="55" t="s">
        <v>37</v>
      </c>
      <c r="N8" s="55" t="s">
        <v>37</v>
      </c>
      <c r="O8" s="55" t="s">
        <v>37</v>
      </c>
      <c r="P8" s="122" t="s">
        <v>37</v>
      </c>
      <c r="Q8" s="116" t="s">
        <v>37</v>
      </c>
      <c r="R8" s="64" t="s">
        <v>87</v>
      </c>
      <c r="S8" s="124" t="s">
        <v>87</v>
      </c>
      <c r="T8" s="116" t="s">
        <v>37</v>
      </c>
      <c r="U8" s="116" t="s">
        <v>37</v>
      </c>
      <c r="V8" s="116" t="s">
        <v>37</v>
      </c>
      <c r="W8" s="116" t="s">
        <v>37</v>
      </c>
      <c r="X8" s="101" t="s">
        <v>37</v>
      </c>
      <c r="Y8" s="64" t="s">
        <v>87</v>
      </c>
      <c r="Z8" s="65" t="s">
        <v>87</v>
      </c>
      <c r="AA8" s="55"/>
      <c r="AB8" s="52"/>
      <c r="AC8" s="52"/>
      <c r="AD8" s="120"/>
      <c r="AE8" s="117"/>
      <c r="AF8" s="64" t="s">
        <v>87</v>
      </c>
      <c r="AG8" s="65" t="s">
        <v>87</v>
      </c>
      <c r="AH8" s="52"/>
      <c r="AI8" s="52"/>
      <c r="AJ8" s="52"/>
      <c r="AK8" s="56"/>
      <c r="AL8" s="57" t="s">
        <v>60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8"/>
      <c r="BB8" s="107"/>
      <c r="BF8" s="21"/>
      <c r="BG8" s="21"/>
      <c r="BH8" s="21"/>
    </row>
    <row r="9" spans="1:60" ht="15.95" customHeight="1" x14ac:dyDescent="0.15">
      <c r="A9" s="204"/>
      <c r="B9" s="146"/>
      <c r="C9" s="147"/>
      <c r="D9" s="147"/>
      <c r="E9" s="147"/>
      <c r="F9" s="147"/>
      <c r="G9" s="148"/>
      <c r="H9" s="206" t="s">
        <v>2</v>
      </c>
      <c r="I9" s="207"/>
      <c r="J9" s="111"/>
      <c r="K9" s="67" t="s">
        <v>87</v>
      </c>
      <c r="L9" s="68" t="s">
        <v>87</v>
      </c>
      <c r="M9" s="43" t="s">
        <v>37</v>
      </c>
      <c r="N9" s="43" t="s">
        <v>37</v>
      </c>
      <c r="O9" s="43" t="s">
        <v>37</v>
      </c>
      <c r="P9" s="123" t="s">
        <v>37</v>
      </c>
      <c r="Q9" s="118" t="s">
        <v>37</v>
      </c>
      <c r="R9" s="67" t="s">
        <v>87</v>
      </c>
      <c r="S9" s="125" t="s">
        <v>87</v>
      </c>
      <c r="T9" s="118" t="s">
        <v>37</v>
      </c>
      <c r="U9" s="118" t="s">
        <v>37</v>
      </c>
      <c r="V9" s="118" t="s">
        <v>37</v>
      </c>
      <c r="W9" s="118" t="s">
        <v>37</v>
      </c>
      <c r="X9" s="102" t="s">
        <v>37</v>
      </c>
      <c r="Y9" s="67" t="s">
        <v>87</v>
      </c>
      <c r="Z9" s="68" t="s">
        <v>87</v>
      </c>
      <c r="AA9" s="43"/>
      <c r="AB9" s="23"/>
      <c r="AC9" s="23"/>
      <c r="AD9" s="121"/>
      <c r="AE9" s="119"/>
      <c r="AF9" s="67" t="s">
        <v>87</v>
      </c>
      <c r="AG9" s="68" t="s">
        <v>87</v>
      </c>
      <c r="AH9" s="23"/>
      <c r="AI9" s="23"/>
      <c r="AJ9" s="23"/>
      <c r="AK9" s="26"/>
      <c r="AL9" s="45"/>
      <c r="AM9" s="58" t="s">
        <v>91</v>
      </c>
      <c r="AN9" s="59"/>
      <c r="AO9" s="59"/>
      <c r="AP9" s="60"/>
      <c r="AQ9" s="173">
        <f>COUNTIF(J8:AK8,"□")</f>
        <v>8</v>
      </c>
      <c r="AR9" s="174"/>
      <c r="AS9" s="19" t="s">
        <v>0</v>
      </c>
      <c r="AT9" s="21"/>
      <c r="AU9" s="21"/>
      <c r="AV9" s="21"/>
      <c r="AW9" s="21"/>
      <c r="AX9" s="8"/>
      <c r="BF9" s="21"/>
      <c r="BG9" s="8"/>
      <c r="BH9" s="8"/>
    </row>
    <row r="10" spans="1:60" ht="15.95" customHeight="1" thickBot="1" x14ac:dyDescent="0.2">
      <c r="A10" s="204"/>
      <c r="B10" s="136" t="s">
        <v>3</v>
      </c>
      <c r="C10" s="137"/>
      <c r="D10" s="137"/>
      <c r="E10" s="137"/>
      <c r="F10" s="137"/>
      <c r="G10" s="137"/>
      <c r="H10" s="137"/>
      <c r="I10" s="137"/>
      <c r="J10" s="223" t="s">
        <v>57</v>
      </c>
      <c r="K10" s="159" t="s">
        <v>69</v>
      </c>
      <c r="L10" s="159" t="s">
        <v>69</v>
      </c>
      <c r="M10" s="153" t="s">
        <v>58</v>
      </c>
      <c r="N10" s="153" t="s">
        <v>58</v>
      </c>
      <c r="O10" s="153" t="s">
        <v>58</v>
      </c>
      <c r="P10" s="220" t="s">
        <v>58</v>
      </c>
      <c r="Q10" s="153" t="s">
        <v>58</v>
      </c>
      <c r="R10" s="159" t="s">
        <v>69</v>
      </c>
      <c r="S10" s="159" t="s">
        <v>46</v>
      </c>
      <c r="T10" s="153" t="s">
        <v>38</v>
      </c>
      <c r="U10" s="153" t="s">
        <v>38</v>
      </c>
      <c r="V10" s="153" t="s">
        <v>38</v>
      </c>
      <c r="W10" s="153" t="s">
        <v>38</v>
      </c>
      <c r="X10" s="156" t="s">
        <v>38</v>
      </c>
      <c r="Y10" s="159" t="s">
        <v>46</v>
      </c>
      <c r="Z10" s="198"/>
      <c r="AA10" s="216"/>
      <c r="AB10" s="170"/>
      <c r="AC10" s="170"/>
      <c r="AD10" s="189"/>
      <c r="AE10" s="192"/>
      <c r="AF10" s="195"/>
      <c r="AG10" s="198"/>
      <c r="AH10" s="170"/>
      <c r="AI10" s="170"/>
      <c r="AJ10" s="164"/>
      <c r="AK10" s="167"/>
      <c r="AL10" s="45"/>
      <c r="AM10" s="82" t="s">
        <v>92</v>
      </c>
      <c r="AN10" s="83"/>
      <c r="AO10" s="83"/>
      <c r="AP10" s="84"/>
      <c r="AQ10" s="182">
        <f>COUNTIF(J8:AK8,"■")</f>
        <v>0</v>
      </c>
      <c r="AR10" s="183"/>
      <c r="AS10" s="33" t="s">
        <v>0</v>
      </c>
      <c r="AT10" s="21"/>
      <c r="AU10" s="21"/>
      <c r="AV10" s="21"/>
      <c r="AW10" s="21"/>
      <c r="AX10" s="21"/>
      <c r="BE10" s="8"/>
      <c r="BF10" s="8"/>
      <c r="BG10" s="8"/>
      <c r="BH10" s="8"/>
    </row>
    <row r="11" spans="1:60" ht="15.95" customHeight="1" thickTop="1" x14ac:dyDescent="0.15">
      <c r="A11" s="204"/>
      <c r="B11" s="138"/>
      <c r="C11" s="139"/>
      <c r="D11" s="139"/>
      <c r="E11" s="139"/>
      <c r="F11" s="139"/>
      <c r="G11" s="139"/>
      <c r="H11" s="139"/>
      <c r="I11" s="139"/>
      <c r="J11" s="224"/>
      <c r="K11" s="160"/>
      <c r="L11" s="160"/>
      <c r="M11" s="154"/>
      <c r="N11" s="154"/>
      <c r="O11" s="154"/>
      <c r="P11" s="221"/>
      <c r="Q11" s="154"/>
      <c r="R11" s="160"/>
      <c r="S11" s="160"/>
      <c r="T11" s="154"/>
      <c r="U11" s="154"/>
      <c r="V11" s="154"/>
      <c r="W11" s="154"/>
      <c r="X11" s="157"/>
      <c r="Y11" s="160"/>
      <c r="Z11" s="199"/>
      <c r="AA11" s="217"/>
      <c r="AB11" s="171"/>
      <c r="AC11" s="171"/>
      <c r="AD11" s="190"/>
      <c r="AE11" s="193"/>
      <c r="AF11" s="196"/>
      <c r="AG11" s="199"/>
      <c r="AH11" s="171"/>
      <c r="AI11" s="171"/>
      <c r="AJ11" s="165"/>
      <c r="AK11" s="168"/>
      <c r="AL11" s="45"/>
      <c r="AM11" s="34" t="s">
        <v>17</v>
      </c>
      <c r="AN11" s="35"/>
      <c r="AO11" s="35"/>
      <c r="AP11" s="36"/>
      <c r="AQ11" s="175">
        <f>SUM(AQ9:AR10)</f>
        <v>8</v>
      </c>
      <c r="AR11" s="176"/>
      <c r="AS11" s="37" t="s">
        <v>11</v>
      </c>
      <c r="AT11" s="177" t="s">
        <v>20</v>
      </c>
      <c r="AU11" s="178"/>
      <c r="AV11" s="179"/>
      <c r="AW11" s="21"/>
      <c r="AX11" s="21"/>
      <c r="BC11" s="8"/>
      <c r="BD11" s="8"/>
      <c r="BE11" s="8"/>
      <c r="BF11" s="21"/>
      <c r="BG11" s="21"/>
      <c r="BH11" s="21"/>
    </row>
    <row r="12" spans="1:60" ht="15.95" customHeight="1" thickBot="1" x14ac:dyDescent="0.2">
      <c r="A12" s="204"/>
      <c r="B12" s="138"/>
      <c r="C12" s="139"/>
      <c r="D12" s="139"/>
      <c r="E12" s="139"/>
      <c r="F12" s="139"/>
      <c r="G12" s="139"/>
      <c r="H12" s="139"/>
      <c r="I12" s="139"/>
      <c r="J12" s="224"/>
      <c r="K12" s="160"/>
      <c r="L12" s="160"/>
      <c r="M12" s="154"/>
      <c r="N12" s="154"/>
      <c r="O12" s="154"/>
      <c r="P12" s="221"/>
      <c r="Q12" s="154"/>
      <c r="R12" s="160"/>
      <c r="S12" s="160"/>
      <c r="T12" s="154"/>
      <c r="U12" s="154"/>
      <c r="V12" s="154"/>
      <c r="W12" s="154"/>
      <c r="X12" s="157"/>
      <c r="Y12" s="160"/>
      <c r="Z12" s="199"/>
      <c r="AA12" s="217"/>
      <c r="AB12" s="171"/>
      <c r="AC12" s="171"/>
      <c r="AD12" s="190"/>
      <c r="AE12" s="193"/>
      <c r="AF12" s="196"/>
      <c r="AG12" s="199"/>
      <c r="AH12" s="171"/>
      <c r="AI12" s="171"/>
      <c r="AJ12" s="165"/>
      <c r="AK12" s="168"/>
      <c r="AL12" s="45"/>
      <c r="AM12" s="39" t="s">
        <v>16</v>
      </c>
      <c r="AN12" s="40"/>
      <c r="AO12" s="40"/>
      <c r="AP12" s="41"/>
      <c r="AQ12" s="182">
        <f>COUNT(J7:AK7)</f>
        <v>28</v>
      </c>
      <c r="AR12" s="183"/>
      <c r="AS12" s="42" t="s">
        <v>11</v>
      </c>
      <c r="AT12" s="180">
        <f>(AQ11/AQ12)*100</f>
        <v>28.571428571428569</v>
      </c>
      <c r="AU12" s="181"/>
      <c r="AV12" s="99" t="s">
        <v>21</v>
      </c>
      <c r="AW12" s="21"/>
      <c r="AX12" s="21"/>
      <c r="BC12" s="20"/>
      <c r="BD12" s="20"/>
      <c r="BE12" s="21"/>
      <c r="BF12" s="21"/>
      <c r="BG12" s="21"/>
      <c r="BH12" s="21"/>
    </row>
    <row r="13" spans="1:60" ht="15.95" customHeight="1" thickTop="1" x14ac:dyDescent="0.15">
      <c r="A13" s="204"/>
      <c r="B13" s="138"/>
      <c r="C13" s="139"/>
      <c r="D13" s="139"/>
      <c r="E13" s="139"/>
      <c r="F13" s="139"/>
      <c r="G13" s="139"/>
      <c r="H13" s="139"/>
      <c r="I13" s="139"/>
      <c r="J13" s="224"/>
      <c r="K13" s="160"/>
      <c r="L13" s="160"/>
      <c r="M13" s="154"/>
      <c r="N13" s="154"/>
      <c r="O13" s="154"/>
      <c r="P13" s="221"/>
      <c r="Q13" s="154"/>
      <c r="R13" s="160"/>
      <c r="S13" s="160"/>
      <c r="T13" s="154"/>
      <c r="U13" s="154"/>
      <c r="V13" s="154"/>
      <c r="W13" s="154"/>
      <c r="X13" s="157"/>
      <c r="Y13" s="160"/>
      <c r="Z13" s="199"/>
      <c r="AA13" s="217"/>
      <c r="AB13" s="171"/>
      <c r="AC13" s="171"/>
      <c r="AD13" s="190"/>
      <c r="AE13" s="193"/>
      <c r="AF13" s="196"/>
      <c r="AG13" s="199"/>
      <c r="AH13" s="171"/>
      <c r="AI13" s="171"/>
      <c r="AJ13" s="165"/>
      <c r="AK13" s="168"/>
      <c r="AL13" s="61" t="s">
        <v>61</v>
      </c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C13" s="21"/>
      <c r="BD13" s="21"/>
      <c r="BE13" s="3"/>
      <c r="BF13" s="2"/>
      <c r="BG13" s="2"/>
      <c r="BH13" s="2"/>
    </row>
    <row r="14" spans="1:60" ht="15.95" customHeight="1" x14ac:dyDescent="0.15">
      <c r="A14" s="204"/>
      <c r="B14" s="138"/>
      <c r="C14" s="139"/>
      <c r="D14" s="139"/>
      <c r="E14" s="139"/>
      <c r="F14" s="139"/>
      <c r="G14" s="139"/>
      <c r="H14" s="139"/>
      <c r="I14" s="139"/>
      <c r="J14" s="224"/>
      <c r="K14" s="160"/>
      <c r="L14" s="160"/>
      <c r="M14" s="154"/>
      <c r="N14" s="154"/>
      <c r="O14" s="154"/>
      <c r="P14" s="221"/>
      <c r="Q14" s="154"/>
      <c r="R14" s="160"/>
      <c r="S14" s="160"/>
      <c r="T14" s="154"/>
      <c r="U14" s="154"/>
      <c r="V14" s="154"/>
      <c r="W14" s="154"/>
      <c r="X14" s="157"/>
      <c r="Y14" s="160"/>
      <c r="Z14" s="199"/>
      <c r="AA14" s="217"/>
      <c r="AB14" s="171"/>
      <c r="AC14" s="171"/>
      <c r="AD14" s="190"/>
      <c r="AE14" s="193"/>
      <c r="AF14" s="196"/>
      <c r="AG14" s="199"/>
      <c r="AH14" s="171"/>
      <c r="AI14" s="171"/>
      <c r="AJ14" s="165"/>
      <c r="AK14" s="168"/>
      <c r="AL14" s="45"/>
      <c r="AM14" s="16" t="s">
        <v>91</v>
      </c>
      <c r="AN14" s="17"/>
      <c r="AO14" s="17"/>
      <c r="AP14" s="18"/>
      <c r="AQ14" s="173">
        <f>COUNTIF(J9:AK9,"□")</f>
        <v>8</v>
      </c>
      <c r="AR14" s="174"/>
      <c r="AS14" s="19" t="s">
        <v>0</v>
      </c>
      <c r="AT14" s="21"/>
      <c r="AU14" s="21"/>
      <c r="AV14" s="21"/>
      <c r="AW14" s="21"/>
      <c r="AX14" s="21"/>
      <c r="BC14" s="10"/>
      <c r="BD14" s="10"/>
      <c r="BE14" s="3"/>
      <c r="BF14" s="27"/>
      <c r="BG14" s="27"/>
      <c r="BH14" s="27"/>
    </row>
    <row r="15" spans="1:60" ht="15.95" customHeight="1" thickBot="1" x14ac:dyDescent="0.2">
      <c r="A15" s="204"/>
      <c r="B15" s="138"/>
      <c r="C15" s="139"/>
      <c r="D15" s="139"/>
      <c r="E15" s="139"/>
      <c r="F15" s="139"/>
      <c r="G15" s="139"/>
      <c r="H15" s="139"/>
      <c r="I15" s="139"/>
      <c r="J15" s="224"/>
      <c r="K15" s="160"/>
      <c r="L15" s="160"/>
      <c r="M15" s="154"/>
      <c r="N15" s="154"/>
      <c r="O15" s="154"/>
      <c r="P15" s="221"/>
      <c r="Q15" s="154"/>
      <c r="R15" s="160"/>
      <c r="S15" s="160"/>
      <c r="T15" s="154"/>
      <c r="U15" s="154"/>
      <c r="V15" s="154"/>
      <c r="W15" s="154"/>
      <c r="X15" s="157"/>
      <c r="Y15" s="160"/>
      <c r="Z15" s="199"/>
      <c r="AA15" s="217"/>
      <c r="AB15" s="171"/>
      <c r="AC15" s="171"/>
      <c r="AD15" s="190"/>
      <c r="AE15" s="193"/>
      <c r="AF15" s="196"/>
      <c r="AG15" s="199"/>
      <c r="AH15" s="171"/>
      <c r="AI15" s="171"/>
      <c r="AJ15" s="165"/>
      <c r="AK15" s="168"/>
      <c r="AL15" s="45"/>
      <c r="AM15" s="30" t="s">
        <v>92</v>
      </c>
      <c r="AN15" s="31"/>
      <c r="AO15" s="31"/>
      <c r="AP15" s="32"/>
      <c r="AQ15" s="182">
        <f>COUNTIF(J9:AK9,"■")</f>
        <v>0</v>
      </c>
      <c r="AR15" s="183"/>
      <c r="AS15" s="33" t="s">
        <v>0</v>
      </c>
      <c r="AT15" s="21"/>
      <c r="AU15" s="21"/>
      <c r="AV15" s="21"/>
      <c r="AW15" s="21"/>
      <c r="AX15" s="21"/>
      <c r="AY15" s="20"/>
      <c r="AZ15" s="20"/>
      <c r="BA15" s="20"/>
      <c r="BB15" s="10"/>
      <c r="BC15" s="10"/>
      <c r="BD15" s="10"/>
      <c r="BE15" s="3"/>
      <c r="BF15" s="27"/>
      <c r="BG15" s="27"/>
      <c r="BH15" s="27"/>
    </row>
    <row r="16" spans="1:60" ht="15.95" customHeight="1" thickTop="1" x14ac:dyDescent="0.15">
      <c r="A16" s="204"/>
      <c r="B16" s="138"/>
      <c r="C16" s="139"/>
      <c r="D16" s="139"/>
      <c r="E16" s="139"/>
      <c r="F16" s="139"/>
      <c r="G16" s="139"/>
      <c r="H16" s="139"/>
      <c r="I16" s="139"/>
      <c r="J16" s="224"/>
      <c r="K16" s="160"/>
      <c r="L16" s="160"/>
      <c r="M16" s="154"/>
      <c r="N16" s="154"/>
      <c r="O16" s="154"/>
      <c r="P16" s="221"/>
      <c r="Q16" s="154"/>
      <c r="R16" s="160"/>
      <c r="S16" s="160"/>
      <c r="T16" s="154"/>
      <c r="U16" s="154"/>
      <c r="V16" s="154"/>
      <c r="W16" s="154"/>
      <c r="X16" s="157"/>
      <c r="Y16" s="160"/>
      <c r="Z16" s="199"/>
      <c r="AA16" s="217"/>
      <c r="AB16" s="171"/>
      <c r="AC16" s="171"/>
      <c r="AD16" s="190"/>
      <c r="AE16" s="193"/>
      <c r="AF16" s="196"/>
      <c r="AG16" s="199"/>
      <c r="AH16" s="171"/>
      <c r="AI16" s="171"/>
      <c r="AJ16" s="165"/>
      <c r="AK16" s="168"/>
      <c r="AL16" s="45"/>
      <c r="AM16" s="34" t="s">
        <v>17</v>
      </c>
      <c r="AN16" s="35"/>
      <c r="AO16" s="35"/>
      <c r="AP16" s="36"/>
      <c r="AQ16" s="175">
        <f>SUM(AQ14:AR15)</f>
        <v>8</v>
      </c>
      <c r="AR16" s="176"/>
      <c r="AS16" s="37" t="s">
        <v>11</v>
      </c>
      <c r="AT16" s="184" t="s">
        <v>20</v>
      </c>
      <c r="AU16" s="185"/>
      <c r="AV16" s="186"/>
      <c r="AW16" s="21"/>
      <c r="AX16" s="21"/>
    </row>
    <row r="17" spans="1:50" ht="15.95" customHeight="1" thickBot="1" x14ac:dyDescent="0.2">
      <c r="A17" s="205"/>
      <c r="B17" s="140"/>
      <c r="C17" s="141"/>
      <c r="D17" s="141"/>
      <c r="E17" s="141"/>
      <c r="F17" s="141"/>
      <c r="G17" s="141"/>
      <c r="H17" s="141"/>
      <c r="I17" s="141"/>
      <c r="J17" s="225"/>
      <c r="K17" s="161"/>
      <c r="L17" s="161"/>
      <c r="M17" s="155"/>
      <c r="N17" s="155"/>
      <c r="O17" s="155"/>
      <c r="P17" s="222"/>
      <c r="Q17" s="155"/>
      <c r="R17" s="161"/>
      <c r="S17" s="161"/>
      <c r="T17" s="155"/>
      <c r="U17" s="155"/>
      <c r="V17" s="155"/>
      <c r="W17" s="155"/>
      <c r="X17" s="158"/>
      <c r="Y17" s="161"/>
      <c r="Z17" s="200"/>
      <c r="AA17" s="218"/>
      <c r="AB17" s="172"/>
      <c r="AC17" s="172"/>
      <c r="AD17" s="191"/>
      <c r="AE17" s="194"/>
      <c r="AF17" s="197"/>
      <c r="AG17" s="200"/>
      <c r="AH17" s="172"/>
      <c r="AI17" s="172"/>
      <c r="AJ17" s="166"/>
      <c r="AK17" s="169"/>
      <c r="AL17" s="45"/>
      <c r="AM17" s="39" t="s">
        <v>16</v>
      </c>
      <c r="AN17" s="40"/>
      <c r="AO17" s="40"/>
      <c r="AP17" s="41"/>
      <c r="AQ17" s="182">
        <f>COUNT(J7:AK7)</f>
        <v>28</v>
      </c>
      <c r="AR17" s="183"/>
      <c r="AS17" s="42" t="s">
        <v>11</v>
      </c>
      <c r="AT17" s="162">
        <f>(AQ16/AQ17)*100</f>
        <v>28.571428571428569</v>
      </c>
      <c r="AU17" s="163"/>
      <c r="AV17" s="100" t="s">
        <v>21</v>
      </c>
      <c r="AW17" s="21"/>
      <c r="AX17" s="21"/>
    </row>
    <row r="18" spans="1:50" s="2" customFormat="1" ht="15.95" customHeight="1" thickTop="1" x14ac:dyDescent="0.1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1" t="s">
        <v>55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</row>
    <row r="19" spans="1:50" s="21" customFormat="1" ht="15.95" customHeight="1" x14ac:dyDescent="0.15">
      <c r="A19" s="131"/>
      <c r="B19" s="132"/>
      <c r="C19" s="132"/>
      <c r="D19" s="132"/>
      <c r="E19" s="132"/>
      <c r="F19" s="132"/>
      <c r="G19" s="132"/>
      <c r="H19" s="132"/>
      <c r="I19" s="132"/>
      <c r="J19" s="80"/>
      <c r="K19" s="13" t="s">
        <v>9</v>
      </c>
      <c r="L19" s="134">
        <v>5</v>
      </c>
      <c r="M19" s="134"/>
      <c r="N19" s="134"/>
      <c r="O19" s="13" t="s">
        <v>10</v>
      </c>
      <c r="P19" s="13"/>
      <c r="Q19" s="114"/>
      <c r="R19" s="13" t="s">
        <v>9</v>
      </c>
      <c r="S19" s="134">
        <v>6</v>
      </c>
      <c r="T19" s="134"/>
      <c r="U19" s="134"/>
      <c r="V19" s="13" t="s">
        <v>10</v>
      </c>
      <c r="W19" s="79"/>
      <c r="X19" s="13"/>
      <c r="Y19" s="13" t="s">
        <v>9</v>
      </c>
      <c r="Z19" s="134">
        <v>7</v>
      </c>
      <c r="AA19" s="134"/>
      <c r="AB19" s="134"/>
      <c r="AC19" s="13" t="s">
        <v>10</v>
      </c>
      <c r="AD19" s="79"/>
      <c r="AE19" s="13"/>
      <c r="AF19" s="13" t="s">
        <v>9</v>
      </c>
      <c r="AG19" s="134">
        <v>8</v>
      </c>
      <c r="AH19" s="134"/>
      <c r="AI19" s="134"/>
      <c r="AJ19" s="13" t="s">
        <v>10</v>
      </c>
      <c r="AK19" s="79"/>
      <c r="AL19" s="4"/>
      <c r="AM19" s="29" t="s">
        <v>12</v>
      </c>
      <c r="AN19" s="133">
        <f>L19</f>
        <v>5</v>
      </c>
      <c r="AO19" s="133"/>
      <c r="AP19" s="94" t="s">
        <v>13</v>
      </c>
      <c r="AQ19" s="15" t="s">
        <v>14</v>
      </c>
      <c r="AR19" s="29" t="s">
        <v>12</v>
      </c>
      <c r="AS19" s="133">
        <f>AG19</f>
        <v>8</v>
      </c>
      <c r="AT19" s="133"/>
      <c r="AU19" s="14" t="s">
        <v>13</v>
      </c>
      <c r="AV19" s="14"/>
      <c r="AW19" s="3"/>
    </row>
    <row r="20" spans="1:50" s="2" customFormat="1" ht="15.95" customHeight="1" x14ac:dyDescent="0.15">
      <c r="A20" s="131" t="s">
        <v>67</v>
      </c>
      <c r="B20" s="132"/>
      <c r="C20" s="132"/>
      <c r="D20" s="132"/>
      <c r="E20" s="132"/>
      <c r="F20" s="132"/>
      <c r="G20" s="132"/>
      <c r="H20" s="132"/>
      <c r="I20" s="132"/>
      <c r="J20" s="108" t="s">
        <v>81</v>
      </c>
      <c r="K20" s="112" t="str">
        <f>IF(J20="月","火",IF(J20="火","水",IF(J20="水","木",IF(J20="木","金",IF(J20="金","土",IF(J20="土","日",IF(J20="日","月")))))))</f>
        <v>土</v>
      </c>
      <c r="L20" s="112" t="str">
        <f t="shared" ref="L20:AK20" si="1">IF(K20="月","火",IF(K20="火","水",IF(K20="水","木",IF(K20="木","金",IF(K20="金","土",IF(K20="土","日",IF(K20="日","月")))))))</f>
        <v>日</v>
      </c>
      <c r="M20" s="112" t="str">
        <f t="shared" si="1"/>
        <v>月</v>
      </c>
      <c r="N20" s="112" t="str">
        <f t="shared" si="1"/>
        <v>火</v>
      </c>
      <c r="O20" s="112" t="str">
        <f t="shared" si="1"/>
        <v>水</v>
      </c>
      <c r="P20" s="113" t="str">
        <f t="shared" si="1"/>
        <v>木</v>
      </c>
      <c r="Q20" s="115" t="str">
        <f t="shared" si="1"/>
        <v>金</v>
      </c>
      <c r="R20" s="112" t="str">
        <f t="shared" si="1"/>
        <v>土</v>
      </c>
      <c r="S20" s="112" t="str">
        <f t="shared" si="1"/>
        <v>日</v>
      </c>
      <c r="T20" s="112" t="str">
        <f t="shared" si="1"/>
        <v>月</v>
      </c>
      <c r="U20" s="112" t="str">
        <f t="shared" si="1"/>
        <v>火</v>
      </c>
      <c r="V20" s="112" t="str">
        <f t="shared" si="1"/>
        <v>水</v>
      </c>
      <c r="W20" s="112" t="str">
        <f t="shared" si="1"/>
        <v>木</v>
      </c>
      <c r="X20" s="112" t="str">
        <f t="shared" si="1"/>
        <v>金</v>
      </c>
      <c r="Y20" s="112" t="str">
        <f t="shared" si="1"/>
        <v>土</v>
      </c>
      <c r="Z20" s="112" t="str">
        <f t="shared" si="1"/>
        <v>日</v>
      </c>
      <c r="AA20" s="112" t="str">
        <f t="shared" si="1"/>
        <v>月</v>
      </c>
      <c r="AB20" s="112" t="str">
        <f t="shared" si="1"/>
        <v>火</v>
      </c>
      <c r="AC20" s="112" t="str">
        <f t="shared" si="1"/>
        <v>水</v>
      </c>
      <c r="AD20" s="112" t="str">
        <f t="shared" si="1"/>
        <v>木</v>
      </c>
      <c r="AE20" s="112" t="str">
        <f t="shared" si="1"/>
        <v>金</v>
      </c>
      <c r="AF20" s="112" t="str">
        <f t="shared" si="1"/>
        <v>土</v>
      </c>
      <c r="AG20" s="112" t="str">
        <f t="shared" si="1"/>
        <v>日</v>
      </c>
      <c r="AH20" s="112" t="str">
        <f t="shared" si="1"/>
        <v>月</v>
      </c>
      <c r="AI20" s="112" t="str">
        <f t="shared" si="1"/>
        <v>火</v>
      </c>
      <c r="AJ20" s="112" t="str">
        <f t="shared" si="1"/>
        <v>水</v>
      </c>
      <c r="AK20" s="112" t="str">
        <f t="shared" si="1"/>
        <v>木</v>
      </c>
      <c r="AL20" s="4"/>
      <c r="AM20" s="133" t="s">
        <v>15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3"/>
    </row>
    <row r="21" spans="1:50" s="2" customFormat="1" ht="15.95" customHeight="1" thickBot="1" x14ac:dyDescent="0.2">
      <c r="A21" s="201" t="s">
        <v>68</v>
      </c>
      <c r="B21" s="202"/>
      <c r="C21" s="202"/>
      <c r="D21" s="202"/>
      <c r="E21" s="202"/>
      <c r="F21" s="202"/>
      <c r="G21" s="202"/>
      <c r="H21" s="202"/>
      <c r="I21" s="202"/>
      <c r="J21" s="6">
        <v>29</v>
      </c>
      <c r="K21" s="93">
        <v>30</v>
      </c>
      <c r="L21" s="62">
        <v>31</v>
      </c>
      <c r="M21" s="5">
        <v>1</v>
      </c>
      <c r="N21" s="5">
        <v>2</v>
      </c>
      <c r="O21" s="5">
        <v>3</v>
      </c>
      <c r="P21" s="6">
        <v>4</v>
      </c>
      <c r="Q21" s="5">
        <v>5</v>
      </c>
      <c r="R21" s="62">
        <v>6</v>
      </c>
      <c r="S21" s="62">
        <v>7</v>
      </c>
      <c r="T21" s="5">
        <v>8</v>
      </c>
      <c r="U21" s="5">
        <v>9</v>
      </c>
      <c r="V21" s="5">
        <v>10</v>
      </c>
      <c r="W21" s="5">
        <v>11</v>
      </c>
      <c r="X21" s="7">
        <v>12</v>
      </c>
      <c r="Y21" s="62">
        <v>13</v>
      </c>
      <c r="Z21" s="62">
        <v>14</v>
      </c>
      <c r="AA21" s="5">
        <v>15</v>
      </c>
      <c r="AB21" s="5">
        <v>16</v>
      </c>
      <c r="AC21" s="5">
        <v>17</v>
      </c>
      <c r="AD21" s="5">
        <v>18</v>
      </c>
      <c r="AE21" s="7">
        <v>19</v>
      </c>
      <c r="AF21" s="62">
        <v>20</v>
      </c>
      <c r="AG21" s="62">
        <v>21</v>
      </c>
      <c r="AH21" s="5">
        <v>22</v>
      </c>
      <c r="AI21" s="5">
        <v>23</v>
      </c>
      <c r="AJ21" s="5">
        <v>24</v>
      </c>
      <c r="AK21" s="97">
        <v>25</v>
      </c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50" s="2" customFormat="1" ht="15.95" customHeight="1" thickTop="1" x14ac:dyDescent="0.15">
      <c r="A22" s="203" t="s">
        <v>36</v>
      </c>
      <c r="B22" s="143" t="s">
        <v>62</v>
      </c>
      <c r="C22" s="144"/>
      <c r="D22" s="144"/>
      <c r="E22" s="144"/>
      <c r="F22" s="144"/>
      <c r="G22" s="145"/>
      <c r="H22" s="208" t="s">
        <v>1</v>
      </c>
      <c r="I22" s="209"/>
      <c r="J22" s="51"/>
      <c r="K22" s="63" t="s">
        <v>87</v>
      </c>
      <c r="L22" s="63" t="s">
        <v>87</v>
      </c>
      <c r="M22" s="51"/>
      <c r="N22" s="51"/>
      <c r="O22" s="52"/>
      <c r="P22" s="77"/>
      <c r="Q22" s="117"/>
      <c r="R22" s="126" t="s">
        <v>87</v>
      </c>
      <c r="S22" s="126" t="s">
        <v>87</v>
      </c>
      <c r="T22" s="117"/>
      <c r="U22" s="117"/>
      <c r="V22" s="117"/>
      <c r="W22" s="117"/>
      <c r="X22" s="54"/>
      <c r="Y22" s="63" t="s">
        <v>87</v>
      </c>
      <c r="Z22" s="63" t="s">
        <v>87</v>
      </c>
      <c r="AA22" s="55"/>
      <c r="AB22" s="52"/>
      <c r="AC22" s="52"/>
      <c r="AD22" s="117"/>
      <c r="AE22" s="103"/>
      <c r="AF22" s="63" t="s">
        <v>87</v>
      </c>
      <c r="AG22" s="63" t="s">
        <v>87</v>
      </c>
      <c r="AH22" s="55"/>
      <c r="AI22" s="55" t="s">
        <v>37</v>
      </c>
      <c r="AJ22" s="52"/>
      <c r="AK22" s="56"/>
      <c r="AL22" s="57" t="s">
        <v>60</v>
      </c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50" s="2" customFormat="1" ht="15.95" customHeight="1" x14ac:dyDescent="0.15">
      <c r="A23" s="204"/>
      <c r="B23" s="146"/>
      <c r="C23" s="147"/>
      <c r="D23" s="147"/>
      <c r="E23" s="147"/>
      <c r="F23" s="147"/>
      <c r="G23" s="148"/>
      <c r="H23" s="206" t="s">
        <v>2</v>
      </c>
      <c r="I23" s="207"/>
      <c r="J23" s="22"/>
      <c r="K23" s="66" t="s">
        <v>87</v>
      </c>
      <c r="L23" s="66" t="s">
        <v>87</v>
      </c>
      <c r="M23" s="22"/>
      <c r="N23" s="22"/>
      <c r="O23" s="23" t="s">
        <v>89</v>
      </c>
      <c r="P23" s="78"/>
      <c r="Q23" s="119"/>
      <c r="R23" s="125" t="s">
        <v>90</v>
      </c>
      <c r="S23" s="125" t="s">
        <v>87</v>
      </c>
      <c r="T23" s="119"/>
      <c r="U23" s="119"/>
      <c r="V23" s="119"/>
      <c r="W23" s="119"/>
      <c r="X23" s="25" t="s">
        <v>89</v>
      </c>
      <c r="Y23" s="68" t="s">
        <v>90</v>
      </c>
      <c r="Z23" s="68" t="s">
        <v>87</v>
      </c>
      <c r="AA23" s="43"/>
      <c r="AB23" s="23"/>
      <c r="AC23" s="23"/>
      <c r="AD23" s="119"/>
      <c r="AE23" s="104"/>
      <c r="AF23" s="68" t="s">
        <v>90</v>
      </c>
      <c r="AG23" s="68" t="s">
        <v>87</v>
      </c>
      <c r="AH23" s="43"/>
      <c r="AI23" s="43" t="s">
        <v>89</v>
      </c>
      <c r="AJ23" s="23"/>
      <c r="AK23" s="26"/>
      <c r="AL23" s="45"/>
      <c r="AM23" s="58" t="s">
        <v>91</v>
      </c>
      <c r="AN23" s="59"/>
      <c r="AO23" s="59"/>
      <c r="AP23" s="60"/>
      <c r="AQ23" s="173">
        <f>COUNTIF(J22:AK22,"□")</f>
        <v>8</v>
      </c>
      <c r="AR23" s="174"/>
      <c r="AS23" s="19" t="s">
        <v>0</v>
      </c>
      <c r="AT23" s="21"/>
      <c r="AU23" s="21"/>
      <c r="AV23" s="21"/>
      <c r="AW23" s="21"/>
    </row>
    <row r="24" spans="1:50" s="2" customFormat="1" ht="15.95" customHeight="1" thickBot="1" x14ac:dyDescent="0.2">
      <c r="A24" s="204"/>
      <c r="B24" s="136" t="s">
        <v>3</v>
      </c>
      <c r="C24" s="137"/>
      <c r="D24" s="137"/>
      <c r="E24" s="137"/>
      <c r="F24" s="137"/>
      <c r="G24" s="137"/>
      <c r="H24" s="137"/>
      <c r="I24" s="137"/>
      <c r="J24" s="170"/>
      <c r="K24" s="213"/>
      <c r="L24" s="198"/>
      <c r="M24" s="170"/>
      <c r="N24" s="170"/>
      <c r="O24" s="164" t="s">
        <v>59</v>
      </c>
      <c r="P24" s="189"/>
      <c r="Q24" s="164"/>
      <c r="R24" s="213" t="s">
        <v>70</v>
      </c>
      <c r="S24" s="198"/>
      <c r="T24" s="170"/>
      <c r="U24" s="170"/>
      <c r="V24" s="170"/>
      <c r="W24" s="170"/>
      <c r="X24" s="226" t="s">
        <v>71</v>
      </c>
      <c r="Y24" s="213" t="s">
        <v>66</v>
      </c>
      <c r="Z24" s="198"/>
      <c r="AA24" s="229"/>
      <c r="AB24" s="170"/>
      <c r="AC24" s="170"/>
      <c r="AD24" s="170"/>
      <c r="AE24" s="210"/>
      <c r="AF24" s="213" t="s">
        <v>65</v>
      </c>
      <c r="AG24" s="235" t="s">
        <v>96</v>
      </c>
      <c r="AH24" s="170"/>
      <c r="AI24" s="229" t="s">
        <v>72</v>
      </c>
      <c r="AJ24" s="170"/>
      <c r="AK24" s="232"/>
      <c r="AL24" s="45"/>
      <c r="AM24" s="82" t="s">
        <v>92</v>
      </c>
      <c r="AN24" s="83"/>
      <c r="AO24" s="83"/>
      <c r="AP24" s="84"/>
      <c r="AQ24" s="182">
        <f>COUNTIF(J22:AK22,"■")</f>
        <v>0</v>
      </c>
      <c r="AR24" s="183"/>
      <c r="AS24" s="33" t="s">
        <v>0</v>
      </c>
      <c r="AT24" s="21"/>
      <c r="AU24" s="21"/>
      <c r="AV24" s="21"/>
      <c r="AW24" s="21"/>
    </row>
    <row r="25" spans="1:50" s="2" customFormat="1" ht="15.95" customHeight="1" thickTop="1" x14ac:dyDescent="0.15">
      <c r="A25" s="204"/>
      <c r="B25" s="138"/>
      <c r="C25" s="139"/>
      <c r="D25" s="139"/>
      <c r="E25" s="139"/>
      <c r="F25" s="139"/>
      <c r="G25" s="139"/>
      <c r="H25" s="139"/>
      <c r="I25" s="139"/>
      <c r="J25" s="171"/>
      <c r="K25" s="214"/>
      <c r="L25" s="199"/>
      <c r="M25" s="171"/>
      <c r="N25" s="171"/>
      <c r="O25" s="165"/>
      <c r="P25" s="190"/>
      <c r="Q25" s="165"/>
      <c r="R25" s="214"/>
      <c r="S25" s="199"/>
      <c r="T25" s="171"/>
      <c r="U25" s="171"/>
      <c r="V25" s="171"/>
      <c r="W25" s="171"/>
      <c r="X25" s="227"/>
      <c r="Y25" s="214"/>
      <c r="Z25" s="199"/>
      <c r="AA25" s="230"/>
      <c r="AB25" s="171"/>
      <c r="AC25" s="171"/>
      <c r="AD25" s="171"/>
      <c r="AE25" s="211"/>
      <c r="AF25" s="214"/>
      <c r="AG25" s="236"/>
      <c r="AH25" s="171"/>
      <c r="AI25" s="230"/>
      <c r="AJ25" s="171"/>
      <c r="AK25" s="233"/>
      <c r="AL25" s="45"/>
      <c r="AM25" s="34" t="s">
        <v>17</v>
      </c>
      <c r="AN25" s="35"/>
      <c r="AO25" s="35"/>
      <c r="AP25" s="36"/>
      <c r="AQ25" s="175">
        <f>SUM(AQ23:AR24)</f>
        <v>8</v>
      </c>
      <c r="AR25" s="176"/>
      <c r="AS25" s="37" t="s">
        <v>11</v>
      </c>
      <c r="AT25" s="177" t="s">
        <v>20</v>
      </c>
      <c r="AU25" s="178"/>
      <c r="AV25" s="179"/>
      <c r="AW25" s="21"/>
    </row>
    <row r="26" spans="1:50" s="2" customFormat="1" ht="15.95" customHeight="1" thickBot="1" x14ac:dyDescent="0.2">
      <c r="A26" s="204"/>
      <c r="B26" s="138"/>
      <c r="C26" s="139"/>
      <c r="D26" s="139"/>
      <c r="E26" s="139"/>
      <c r="F26" s="139"/>
      <c r="G26" s="139"/>
      <c r="H26" s="139"/>
      <c r="I26" s="139"/>
      <c r="J26" s="171"/>
      <c r="K26" s="214"/>
      <c r="L26" s="199"/>
      <c r="M26" s="171"/>
      <c r="N26" s="171"/>
      <c r="O26" s="165"/>
      <c r="P26" s="190"/>
      <c r="Q26" s="165"/>
      <c r="R26" s="214"/>
      <c r="S26" s="199"/>
      <c r="T26" s="171"/>
      <c r="U26" s="171"/>
      <c r="V26" s="171"/>
      <c r="W26" s="171"/>
      <c r="X26" s="227"/>
      <c r="Y26" s="214"/>
      <c r="Z26" s="199"/>
      <c r="AA26" s="230"/>
      <c r="AB26" s="171"/>
      <c r="AC26" s="171"/>
      <c r="AD26" s="171"/>
      <c r="AE26" s="211"/>
      <c r="AF26" s="214"/>
      <c r="AG26" s="236"/>
      <c r="AH26" s="171"/>
      <c r="AI26" s="230"/>
      <c r="AJ26" s="171"/>
      <c r="AK26" s="233"/>
      <c r="AL26" s="45"/>
      <c r="AM26" s="39" t="s">
        <v>16</v>
      </c>
      <c r="AN26" s="40"/>
      <c r="AO26" s="40"/>
      <c r="AP26" s="41"/>
      <c r="AQ26" s="182">
        <f>COUNT(J21:AK21)</f>
        <v>28</v>
      </c>
      <c r="AR26" s="183"/>
      <c r="AS26" s="42" t="s">
        <v>11</v>
      </c>
      <c r="AT26" s="180">
        <f>(AQ25/AQ26)*100</f>
        <v>28.571428571428569</v>
      </c>
      <c r="AU26" s="181"/>
      <c r="AV26" s="99" t="s">
        <v>21</v>
      </c>
      <c r="AW26" s="21"/>
    </row>
    <row r="27" spans="1:50" s="2" customFormat="1" ht="18" customHeight="1" thickTop="1" x14ac:dyDescent="0.15">
      <c r="A27" s="204"/>
      <c r="B27" s="138"/>
      <c r="C27" s="139"/>
      <c r="D27" s="139"/>
      <c r="E27" s="139"/>
      <c r="F27" s="139"/>
      <c r="G27" s="139"/>
      <c r="H27" s="139"/>
      <c r="I27" s="139"/>
      <c r="J27" s="171"/>
      <c r="K27" s="214"/>
      <c r="L27" s="199"/>
      <c r="M27" s="171"/>
      <c r="N27" s="171"/>
      <c r="O27" s="165"/>
      <c r="P27" s="190"/>
      <c r="Q27" s="165"/>
      <c r="R27" s="214"/>
      <c r="S27" s="199"/>
      <c r="T27" s="171"/>
      <c r="U27" s="171"/>
      <c r="V27" s="171"/>
      <c r="W27" s="171"/>
      <c r="X27" s="227"/>
      <c r="Y27" s="214"/>
      <c r="Z27" s="199"/>
      <c r="AA27" s="230"/>
      <c r="AB27" s="171"/>
      <c r="AC27" s="171"/>
      <c r="AD27" s="171"/>
      <c r="AE27" s="211"/>
      <c r="AF27" s="214"/>
      <c r="AG27" s="236"/>
      <c r="AH27" s="171"/>
      <c r="AI27" s="230"/>
      <c r="AJ27" s="171"/>
      <c r="AK27" s="233"/>
      <c r="AL27" s="61" t="s">
        <v>61</v>
      </c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</row>
    <row r="28" spans="1:50" ht="15.95" customHeight="1" x14ac:dyDescent="0.15">
      <c r="A28" s="204"/>
      <c r="B28" s="138"/>
      <c r="C28" s="139"/>
      <c r="D28" s="139"/>
      <c r="E28" s="139"/>
      <c r="F28" s="139"/>
      <c r="G28" s="139"/>
      <c r="H28" s="139"/>
      <c r="I28" s="139"/>
      <c r="J28" s="171"/>
      <c r="K28" s="214"/>
      <c r="L28" s="199"/>
      <c r="M28" s="171"/>
      <c r="N28" s="171"/>
      <c r="O28" s="165"/>
      <c r="P28" s="190"/>
      <c r="Q28" s="165"/>
      <c r="R28" s="214"/>
      <c r="S28" s="199"/>
      <c r="T28" s="171"/>
      <c r="U28" s="171"/>
      <c r="V28" s="171"/>
      <c r="W28" s="171"/>
      <c r="X28" s="227"/>
      <c r="Y28" s="214"/>
      <c r="Z28" s="199"/>
      <c r="AA28" s="230"/>
      <c r="AB28" s="171"/>
      <c r="AC28" s="171"/>
      <c r="AD28" s="171"/>
      <c r="AE28" s="211"/>
      <c r="AF28" s="214"/>
      <c r="AG28" s="236"/>
      <c r="AH28" s="171"/>
      <c r="AI28" s="230"/>
      <c r="AJ28" s="171"/>
      <c r="AK28" s="233"/>
      <c r="AL28" s="45"/>
      <c r="AM28" s="16" t="s">
        <v>91</v>
      </c>
      <c r="AN28" s="17"/>
      <c r="AO28" s="17"/>
      <c r="AP28" s="18"/>
      <c r="AQ28" s="173">
        <f>COUNTIF(J23:AK23,"□")</f>
        <v>5</v>
      </c>
      <c r="AR28" s="174"/>
      <c r="AS28" s="19" t="s">
        <v>0</v>
      </c>
      <c r="AT28" s="21"/>
      <c r="AU28" s="21"/>
      <c r="AV28" s="21"/>
      <c r="AW28" s="21"/>
    </row>
    <row r="29" spans="1:50" ht="15.95" customHeight="1" thickBot="1" x14ac:dyDescent="0.2">
      <c r="A29" s="204"/>
      <c r="B29" s="138"/>
      <c r="C29" s="139"/>
      <c r="D29" s="139"/>
      <c r="E29" s="139"/>
      <c r="F29" s="139"/>
      <c r="G29" s="139"/>
      <c r="H29" s="139"/>
      <c r="I29" s="139"/>
      <c r="J29" s="171"/>
      <c r="K29" s="214"/>
      <c r="L29" s="199"/>
      <c r="M29" s="171"/>
      <c r="N29" s="171"/>
      <c r="O29" s="165"/>
      <c r="P29" s="190"/>
      <c r="Q29" s="165"/>
      <c r="R29" s="214"/>
      <c r="S29" s="199"/>
      <c r="T29" s="171"/>
      <c r="U29" s="171"/>
      <c r="V29" s="171"/>
      <c r="W29" s="171"/>
      <c r="X29" s="227"/>
      <c r="Y29" s="214"/>
      <c r="Z29" s="199"/>
      <c r="AA29" s="230"/>
      <c r="AB29" s="171"/>
      <c r="AC29" s="171"/>
      <c r="AD29" s="171"/>
      <c r="AE29" s="211"/>
      <c r="AF29" s="214"/>
      <c r="AG29" s="236"/>
      <c r="AH29" s="171"/>
      <c r="AI29" s="230"/>
      <c r="AJ29" s="171"/>
      <c r="AK29" s="233"/>
      <c r="AL29" s="45"/>
      <c r="AM29" s="30" t="s">
        <v>92</v>
      </c>
      <c r="AN29" s="31"/>
      <c r="AO29" s="31"/>
      <c r="AP29" s="32"/>
      <c r="AQ29" s="182">
        <f>COUNTIF(J23:AK23,"■")</f>
        <v>3</v>
      </c>
      <c r="AR29" s="183"/>
      <c r="AS29" s="33" t="s">
        <v>0</v>
      </c>
      <c r="AT29" s="21"/>
      <c r="AU29" s="21"/>
      <c r="AV29" s="21"/>
      <c r="AW29" s="21"/>
    </row>
    <row r="30" spans="1:50" ht="15.95" customHeight="1" thickTop="1" x14ac:dyDescent="0.15">
      <c r="A30" s="204"/>
      <c r="B30" s="138"/>
      <c r="C30" s="139"/>
      <c r="D30" s="139"/>
      <c r="E30" s="139"/>
      <c r="F30" s="139"/>
      <c r="G30" s="139"/>
      <c r="H30" s="139"/>
      <c r="I30" s="139"/>
      <c r="J30" s="171"/>
      <c r="K30" s="214"/>
      <c r="L30" s="199"/>
      <c r="M30" s="171"/>
      <c r="N30" s="171"/>
      <c r="O30" s="165"/>
      <c r="P30" s="190"/>
      <c r="Q30" s="165"/>
      <c r="R30" s="214"/>
      <c r="S30" s="199"/>
      <c r="T30" s="171"/>
      <c r="U30" s="171"/>
      <c r="V30" s="171"/>
      <c r="W30" s="171"/>
      <c r="X30" s="227"/>
      <c r="Y30" s="214"/>
      <c r="Z30" s="199"/>
      <c r="AA30" s="230"/>
      <c r="AB30" s="171"/>
      <c r="AC30" s="171"/>
      <c r="AD30" s="171"/>
      <c r="AE30" s="211"/>
      <c r="AF30" s="214"/>
      <c r="AG30" s="236"/>
      <c r="AH30" s="171"/>
      <c r="AI30" s="230"/>
      <c r="AJ30" s="171"/>
      <c r="AK30" s="233"/>
      <c r="AL30" s="45"/>
      <c r="AM30" s="34" t="s">
        <v>17</v>
      </c>
      <c r="AN30" s="35"/>
      <c r="AO30" s="35"/>
      <c r="AP30" s="36"/>
      <c r="AQ30" s="175">
        <f>SUM(AQ28:AR29)</f>
        <v>8</v>
      </c>
      <c r="AR30" s="176"/>
      <c r="AS30" s="37" t="s">
        <v>11</v>
      </c>
      <c r="AT30" s="184" t="s">
        <v>20</v>
      </c>
      <c r="AU30" s="185"/>
      <c r="AV30" s="186"/>
      <c r="AW30" s="21"/>
    </row>
    <row r="31" spans="1:50" ht="15.95" customHeight="1" thickBot="1" x14ac:dyDescent="0.2">
      <c r="A31" s="205"/>
      <c r="B31" s="140"/>
      <c r="C31" s="141"/>
      <c r="D31" s="141"/>
      <c r="E31" s="141"/>
      <c r="F31" s="141"/>
      <c r="G31" s="141"/>
      <c r="H31" s="141"/>
      <c r="I31" s="141"/>
      <c r="J31" s="172"/>
      <c r="K31" s="215"/>
      <c r="L31" s="200"/>
      <c r="M31" s="172"/>
      <c r="N31" s="172"/>
      <c r="O31" s="166"/>
      <c r="P31" s="191"/>
      <c r="Q31" s="166"/>
      <c r="R31" s="215"/>
      <c r="S31" s="200"/>
      <c r="T31" s="172"/>
      <c r="U31" s="172"/>
      <c r="V31" s="172"/>
      <c r="W31" s="172"/>
      <c r="X31" s="228"/>
      <c r="Y31" s="215"/>
      <c r="Z31" s="200"/>
      <c r="AA31" s="231"/>
      <c r="AB31" s="172"/>
      <c r="AC31" s="172"/>
      <c r="AD31" s="172"/>
      <c r="AE31" s="212"/>
      <c r="AF31" s="215"/>
      <c r="AG31" s="237"/>
      <c r="AH31" s="172"/>
      <c r="AI31" s="231"/>
      <c r="AJ31" s="172"/>
      <c r="AK31" s="234"/>
      <c r="AL31" s="45"/>
      <c r="AM31" s="39" t="s">
        <v>16</v>
      </c>
      <c r="AN31" s="40"/>
      <c r="AO31" s="40"/>
      <c r="AP31" s="41"/>
      <c r="AQ31" s="182">
        <f>COUNT(J21:AK21)</f>
        <v>28</v>
      </c>
      <c r="AR31" s="183"/>
      <c r="AS31" s="42" t="s">
        <v>11</v>
      </c>
      <c r="AT31" s="162">
        <f>(AQ30/AQ31)*100</f>
        <v>28.571428571428569</v>
      </c>
      <c r="AU31" s="163"/>
      <c r="AV31" s="100" t="s">
        <v>21</v>
      </c>
      <c r="AW31" s="21"/>
    </row>
    <row r="32" spans="1:50" ht="15.95" customHeight="1" thickTop="1" x14ac:dyDescent="0.1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1" t="s">
        <v>56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</row>
    <row r="33" spans="1:53" ht="15.95" customHeight="1" x14ac:dyDescent="0.15">
      <c r="A33" s="131"/>
      <c r="B33" s="132"/>
      <c r="C33" s="132"/>
      <c r="D33" s="132"/>
      <c r="E33" s="132"/>
      <c r="F33" s="132"/>
      <c r="G33" s="132"/>
      <c r="H33" s="132"/>
      <c r="I33" s="132"/>
      <c r="J33" s="80"/>
      <c r="K33" s="13" t="s">
        <v>9</v>
      </c>
      <c r="L33" s="134">
        <v>9</v>
      </c>
      <c r="M33" s="134"/>
      <c r="N33" s="134"/>
      <c r="O33" s="13" t="s">
        <v>10</v>
      </c>
      <c r="P33" s="13"/>
      <c r="Q33" s="114"/>
      <c r="R33" s="13" t="s">
        <v>9</v>
      </c>
      <c r="S33" s="134">
        <v>10</v>
      </c>
      <c r="T33" s="134"/>
      <c r="U33" s="134"/>
      <c r="V33" s="13" t="s">
        <v>10</v>
      </c>
      <c r="W33" s="79"/>
      <c r="X33" s="13"/>
      <c r="Y33" s="13" t="s">
        <v>9</v>
      </c>
      <c r="Z33" s="134">
        <v>11</v>
      </c>
      <c r="AA33" s="134"/>
      <c r="AB33" s="134"/>
      <c r="AC33" s="13" t="s">
        <v>10</v>
      </c>
      <c r="AD33" s="13"/>
      <c r="AE33" s="114"/>
      <c r="AF33" s="13" t="s">
        <v>9</v>
      </c>
      <c r="AG33" s="134">
        <v>12</v>
      </c>
      <c r="AH33" s="134"/>
      <c r="AI33" s="134"/>
      <c r="AJ33" s="13" t="s">
        <v>10</v>
      </c>
      <c r="AK33" s="79"/>
      <c r="AL33" s="4"/>
      <c r="AM33" s="29" t="s">
        <v>12</v>
      </c>
      <c r="AN33" s="133">
        <f>L33</f>
        <v>9</v>
      </c>
      <c r="AO33" s="133"/>
      <c r="AP33" s="94" t="s">
        <v>13</v>
      </c>
      <c r="AQ33" s="15" t="s">
        <v>14</v>
      </c>
      <c r="AR33" s="29" t="s">
        <v>12</v>
      </c>
      <c r="AS33" s="133">
        <f>AG33</f>
        <v>12</v>
      </c>
      <c r="AT33" s="133"/>
      <c r="AU33" s="14" t="s">
        <v>13</v>
      </c>
      <c r="AV33" s="14"/>
      <c r="AW33" s="3"/>
    </row>
    <row r="34" spans="1:53" ht="15.95" customHeight="1" x14ac:dyDescent="0.15">
      <c r="A34" s="131" t="s">
        <v>67</v>
      </c>
      <c r="B34" s="132"/>
      <c r="C34" s="132"/>
      <c r="D34" s="132"/>
      <c r="E34" s="132"/>
      <c r="F34" s="132"/>
      <c r="G34" s="132"/>
      <c r="H34" s="132"/>
      <c r="I34" s="132"/>
      <c r="J34" s="108" t="s">
        <v>81</v>
      </c>
      <c r="K34" s="112" t="str">
        <f>IF(J34="月","火",IF(J34="火","水",IF(J34="水","木",IF(J34="木","金",IF(J34="金","土",IF(J34="土","日",IF(J34="日","月")))))))</f>
        <v>土</v>
      </c>
      <c r="L34" s="112" t="str">
        <f t="shared" ref="L34:AK34" si="2">IF(K34="月","火",IF(K34="火","水",IF(K34="水","木",IF(K34="木","金",IF(K34="金","土",IF(K34="土","日",IF(K34="日","月")))))))</f>
        <v>日</v>
      </c>
      <c r="M34" s="112" t="str">
        <f t="shared" si="2"/>
        <v>月</v>
      </c>
      <c r="N34" s="112" t="str">
        <f t="shared" si="2"/>
        <v>火</v>
      </c>
      <c r="O34" s="112" t="str">
        <f t="shared" si="2"/>
        <v>水</v>
      </c>
      <c r="P34" s="113" t="str">
        <f t="shared" si="2"/>
        <v>木</v>
      </c>
      <c r="Q34" s="115" t="str">
        <f t="shared" si="2"/>
        <v>金</v>
      </c>
      <c r="R34" s="112" t="str">
        <f t="shared" si="2"/>
        <v>土</v>
      </c>
      <c r="S34" s="112" t="str">
        <f t="shared" si="2"/>
        <v>日</v>
      </c>
      <c r="T34" s="112" t="str">
        <f t="shared" si="2"/>
        <v>月</v>
      </c>
      <c r="U34" s="112" t="str">
        <f t="shared" si="2"/>
        <v>火</v>
      </c>
      <c r="V34" s="112" t="str">
        <f t="shared" si="2"/>
        <v>水</v>
      </c>
      <c r="W34" s="112" t="str">
        <f t="shared" si="2"/>
        <v>木</v>
      </c>
      <c r="X34" s="112" t="str">
        <f t="shared" si="2"/>
        <v>金</v>
      </c>
      <c r="Y34" s="112" t="str">
        <f t="shared" si="2"/>
        <v>土</v>
      </c>
      <c r="Z34" s="112" t="str">
        <f t="shared" si="2"/>
        <v>日</v>
      </c>
      <c r="AA34" s="112" t="str">
        <f t="shared" si="2"/>
        <v>月</v>
      </c>
      <c r="AB34" s="112" t="str">
        <f t="shared" si="2"/>
        <v>火</v>
      </c>
      <c r="AC34" s="112" t="str">
        <f t="shared" si="2"/>
        <v>水</v>
      </c>
      <c r="AD34" s="113" t="str">
        <f t="shared" si="2"/>
        <v>木</v>
      </c>
      <c r="AE34" s="115" t="str">
        <f t="shared" si="2"/>
        <v>金</v>
      </c>
      <c r="AF34" s="112" t="str">
        <f t="shared" si="2"/>
        <v>土</v>
      </c>
      <c r="AG34" s="112" t="str">
        <f t="shared" si="2"/>
        <v>日</v>
      </c>
      <c r="AH34" s="112" t="str">
        <f t="shared" si="2"/>
        <v>月</v>
      </c>
      <c r="AI34" s="112" t="str">
        <f t="shared" si="2"/>
        <v>火</v>
      </c>
      <c r="AJ34" s="112" t="str">
        <f t="shared" si="2"/>
        <v>水</v>
      </c>
      <c r="AK34" s="112" t="str">
        <f t="shared" si="2"/>
        <v>木</v>
      </c>
      <c r="AL34" s="4"/>
      <c r="AM34" s="133" t="s">
        <v>15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3"/>
    </row>
    <row r="35" spans="1:53" ht="15.95" customHeight="1" thickBot="1" x14ac:dyDescent="0.2">
      <c r="A35" s="201" t="s">
        <v>68</v>
      </c>
      <c r="B35" s="202"/>
      <c r="C35" s="202"/>
      <c r="D35" s="202"/>
      <c r="E35" s="202"/>
      <c r="F35" s="202"/>
      <c r="G35" s="202"/>
      <c r="H35" s="202"/>
      <c r="I35" s="202"/>
      <c r="J35" s="6">
        <v>26</v>
      </c>
      <c r="K35" s="93">
        <v>27</v>
      </c>
      <c r="L35" s="62">
        <v>28</v>
      </c>
      <c r="M35" s="5">
        <v>29</v>
      </c>
      <c r="N35" s="5">
        <v>30</v>
      </c>
      <c r="O35" s="5">
        <v>1</v>
      </c>
      <c r="P35" s="6">
        <v>2</v>
      </c>
      <c r="Q35" s="5">
        <v>3</v>
      </c>
      <c r="R35" s="62">
        <v>4</v>
      </c>
      <c r="S35" s="62">
        <v>5</v>
      </c>
      <c r="T35" s="5">
        <v>6</v>
      </c>
      <c r="U35" s="5">
        <v>7</v>
      </c>
      <c r="V35" s="5">
        <v>8</v>
      </c>
      <c r="W35" s="5">
        <v>9</v>
      </c>
      <c r="X35" s="7">
        <v>10</v>
      </c>
      <c r="Y35" s="62">
        <v>11</v>
      </c>
      <c r="Z35" s="62">
        <v>12</v>
      </c>
      <c r="AA35" s="5">
        <v>13</v>
      </c>
      <c r="AB35" s="5">
        <v>14</v>
      </c>
      <c r="AC35" s="5">
        <v>15</v>
      </c>
      <c r="AD35" s="6">
        <v>16</v>
      </c>
      <c r="AE35" s="5">
        <v>17</v>
      </c>
      <c r="AF35" s="62">
        <v>18</v>
      </c>
      <c r="AG35" s="62">
        <v>19</v>
      </c>
      <c r="AH35" s="5">
        <v>20</v>
      </c>
      <c r="AI35" s="5">
        <v>21</v>
      </c>
      <c r="AJ35" s="5">
        <v>22</v>
      </c>
      <c r="AK35" s="97">
        <v>23</v>
      </c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</row>
    <row r="36" spans="1:53" ht="15.95" customHeight="1" thickTop="1" x14ac:dyDescent="0.15">
      <c r="A36" s="203" t="s">
        <v>36</v>
      </c>
      <c r="B36" s="143" t="s">
        <v>62</v>
      </c>
      <c r="C36" s="144"/>
      <c r="D36" s="144"/>
      <c r="E36" s="144"/>
      <c r="F36" s="144"/>
      <c r="G36" s="145"/>
      <c r="H36" s="208" t="s">
        <v>1</v>
      </c>
      <c r="I36" s="209"/>
      <c r="J36" s="52"/>
      <c r="K36" s="69" t="s">
        <v>87</v>
      </c>
      <c r="L36" s="70" t="s">
        <v>87</v>
      </c>
      <c r="M36" s="71"/>
      <c r="N36" s="71"/>
      <c r="O36" s="72"/>
      <c r="P36" s="77"/>
      <c r="Q36" s="117"/>
      <c r="R36" s="69" t="s">
        <v>87</v>
      </c>
      <c r="S36" s="70" t="s">
        <v>87</v>
      </c>
      <c r="T36" s="117"/>
      <c r="U36" s="117"/>
      <c r="V36" s="117"/>
      <c r="W36" s="117"/>
      <c r="X36" s="54"/>
      <c r="Y36" s="65" t="s">
        <v>87</v>
      </c>
      <c r="Z36" s="65" t="s">
        <v>87</v>
      </c>
      <c r="AA36" s="55"/>
      <c r="AB36" s="52"/>
      <c r="AC36" s="53"/>
      <c r="AD36" s="127"/>
      <c r="AE36" s="117"/>
      <c r="AF36" s="65"/>
      <c r="AG36" s="65"/>
      <c r="AH36" s="52"/>
      <c r="AI36" s="52"/>
      <c r="AJ36" s="52"/>
      <c r="AK36" s="51"/>
      <c r="AL36" s="57" t="s">
        <v>60</v>
      </c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53" ht="15.95" customHeight="1" x14ac:dyDescent="0.15">
      <c r="A37" s="204"/>
      <c r="B37" s="146"/>
      <c r="C37" s="147"/>
      <c r="D37" s="147"/>
      <c r="E37" s="147"/>
      <c r="F37" s="147"/>
      <c r="G37" s="148"/>
      <c r="H37" s="206" t="s">
        <v>2</v>
      </c>
      <c r="I37" s="207"/>
      <c r="J37" s="23"/>
      <c r="K37" s="73" t="s">
        <v>87</v>
      </c>
      <c r="L37" s="73" t="s">
        <v>87</v>
      </c>
      <c r="M37" s="74"/>
      <c r="N37" s="74"/>
      <c r="O37" s="75"/>
      <c r="P37" s="78"/>
      <c r="Q37" s="119"/>
      <c r="R37" s="73" t="s">
        <v>87</v>
      </c>
      <c r="S37" s="73" t="s">
        <v>87</v>
      </c>
      <c r="T37" s="119"/>
      <c r="U37" s="119"/>
      <c r="V37" s="119"/>
      <c r="W37" s="119"/>
      <c r="X37" s="25"/>
      <c r="Y37" s="68"/>
      <c r="Z37" s="68"/>
      <c r="AA37" s="43"/>
      <c r="AB37" s="23"/>
      <c r="AC37" s="24"/>
      <c r="AD37" s="128"/>
      <c r="AE37" s="119"/>
      <c r="AF37" s="68"/>
      <c r="AG37" s="68"/>
      <c r="AH37" s="23"/>
      <c r="AI37" s="23"/>
      <c r="AJ37" s="23"/>
      <c r="AK37" s="22"/>
      <c r="AL37" s="45"/>
      <c r="AM37" s="58" t="s">
        <v>91</v>
      </c>
      <c r="AN37" s="59"/>
      <c r="AO37" s="59"/>
      <c r="AP37" s="60"/>
      <c r="AQ37" s="173">
        <f>COUNTIF(J36:W36,"□")</f>
        <v>4</v>
      </c>
      <c r="AR37" s="174"/>
      <c r="AS37" s="19" t="s">
        <v>0</v>
      </c>
      <c r="AT37" s="21"/>
      <c r="AU37" s="21"/>
      <c r="AV37" s="21"/>
      <c r="AW37" s="21"/>
    </row>
    <row r="38" spans="1:53" ht="15.95" customHeight="1" thickBot="1" x14ac:dyDescent="0.2">
      <c r="A38" s="204"/>
      <c r="B38" s="136" t="s">
        <v>3</v>
      </c>
      <c r="C38" s="137"/>
      <c r="D38" s="137"/>
      <c r="E38" s="137"/>
      <c r="F38" s="137"/>
      <c r="G38" s="137"/>
      <c r="H38" s="137"/>
      <c r="I38" s="137"/>
      <c r="J38" s="170"/>
      <c r="K38" s="195"/>
      <c r="L38" s="198"/>
      <c r="M38" s="170"/>
      <c r="N38" s="170"/>
      <c r="O38" s="170"/>
      <c r="P38" s="189"/>
      <c r="Q38" s="170"/>
      <c r="R38" s="198"/>
      <c r="S38" s="198"/>
      <c r="T38" s="164"/>
      <c r="U38" s="164"/>
      <c r="V38" s="164" t="s">
        <v>64</v>
      </c>
      <c r="W38" s="170"/>
      <c r="X38" s="242"/>
      <c r="Y38" s="198"/>
      <c r="Z38" s="198"/>
      <c r="AA38" s="216"/>
      <c r="AB38" s="153"/>
      <c r="AC38" s="153" t="s">
        <v>63</v>
      </c>
      <c r="AD38" s="238"/>
      <c r="AE38" s="192" t="s">
        <v>51</v>
      </c>
      <c r="AF38" s="195"/>
      <c r="AG38" s="198"/>
      <c r="AH38" s="170"/>
      <c r="AI38" s="170"/>
      <c r="AJ38" s="170"/>
      <c r="AK38" s="170" t="s">
        <v>52</v>
      </c>
      <c r="AL38" s="45"/>
      <c r="AM38" s="82" t="s">
        <v>92</v>
      </c>
      <c r="AN38" s="83"/>
      <c r="AO38" s="83"/>
      <c r="AP38" s="84"/>
      <c r="AQ38" s="182">
        <f>COUNTIF(J36:AK36,"■")</f>
        <v>0</v>
      </c>
      <c r="AR38" s="183"/>
      <c r="AS38" s="33" t="s">
        <v>0</v>
      </c>
      <c r="AT38" s="21"/>
      <c r="AU38" s="21"/>
      <c r="AV38" s="21"/>
      <c r="AW38" s="21"/>
    </row>
    <row r="39" spans="1:53" ht="15.95" customHeight="1" thickTop="1" x14ac:dyDescent="0.15">
      <c r="A39" s="204"/>
      <c r="B39" s="138"/>
      <c r="C39" s="139"/>
      <c r="D39" s="139"/>
      <c r="E39" s="139"/>
      <c r="F39" s="139"/>
      <c r="G39" s="139"/>
      <c r="H39" s="139"/>
      <c r="I39" s="139"/>
      <c r="J39" s="171"/>
      <c r="K39" s="196"/>
      <c r="L39" s="199"/>
      <c r="M39" s="171"/>
      <c r="N39" s="171"/>
      <c r="O39" s="171"/>
      <c r="P39" s="190"/>
      <c r="Q39" s="171"/>
      <c r="R39" s="199"/>
      <c r="S39" s="199"/>
      <c r="T39" s="165"/>
      <c r="U39" s="165"/>
      <c r="V39" s="165"/>
      <c r="W39" s="171"/>
      <c r="X39" s="243"/>
      <c r="Y39" s="199"/>
      <c r="Z39" s="199"/>
      <c r="AA39" s="217"/>
      <c r="AB39" s="154"/>
      <c r="AC39" s="154"/>
      <c r="AD39" s="239"/>
      <c r="AE39" s="193"/>
      <c r="AF39" s="196"/>
      <c r="AG39" s="199"/>
      <c r="AH39" s="171"/>
      <c r="AI39" s="171"/>
      <c r="AJ39" s="171"/>
      <c r="AK39" s="171"/>
      <c r="AL39" s="45"/>
      <c r="AM39" s="34" t="s">
        <v>17</v>
      </c>
      <c r="AN39" s="35"/>
      <c r="AO39" s="35"/>
      <c r="AP39" s="36"/>
      <c r="AQ39" s="175">
        <f>SUM(AQ37:AR38)</f>
        <v>4</v>
      </c>
      <c r="AR39" s="176"/>
      <c r="AS39" s="37" t="s">
        <v>11</v>
      </c>
      <c r="AT39" s="177" t="s">
        <v>20</v>
      </c>
      <c r="AU39" s="178"/>
      <c r="AV39" s="179"/>
      <c r="AW39" s="21"/>
      <c r="AX39" s="10" t="s">
        <v>35</v>
      </c>
    </row>
    <row r="40" spans="1:53" ht="15.95" customHeight="1" thickBot="1" x14ac:dyDescent="0.2">
      <c r="A40" s="204"/>
      <c r="B40" s="138"/>
      <c r="C40" s="139"/>
      <c r="D40" s="139"/>
      <c r="E40" s="139"/>
      <c r="F40" s="139"/>
      <c r="G40" s="139"/>
      <c r="H40" s="139"/>
      <c r="I40" s="139"/>
      <c r="J40" s="171"/>
      <c r="K40" s="196"/>
      <c r="L40" s="199"/>
      <c r="M40" s="171"/>
      <c r="N40" s="171"/>
      <c r="O40" s="171"/>
      <c r="P40" s="190"/>
      <c r="Q40" s="171"/>
      <c r="R40" s="199"/>
      <c r="S40" s="199"/>
      <c r="T40" s="165"/>
      <c r="U40" s="165"/>
      <c r="V40" s="165"/>
      <c r="W40" s="171"/>
      <c r="X40" s="243"/>
      <c r="Y40" s="199"/>
      <c r="Z40" s="199"/>
      <c r="AA40" s="217"/>
      <c r="AB40" s="154"/>
      <c r="AC40" s="154"/>
      <c r="AD40" s="239"/>
      <c r="AE40" s="193"/>
      <c r="AF40" s="196"/>
      <c r="AG40" s="199"/>
      <c r="AH40" s="171"/>
      <c r="AI40" s="171"/>
      <c r="AJ40" s="171"/>
      <c r="AK40" s="171"/>
      <c r="AL40" s="45"/>
      <c r="AM40" s="39" t="s">
        <v>16</v>
      </c>
      <c r="AN40" s="40"/>
      <c r="AO40" s="40"/>
      <c r="AP40" s="41"/>
      <c r="AQ40" s="182">
        <f>COUNT(J35:W35)</f>
        <v>14</v>
      </c>
      <c r="AR40" s="183"/>
      <c r="AS40" s="42" t="s">
        <v>11</v>
      </c>
      <c r="AT40" s="180">
        <f>(AQ39/AQ40)*100</f>
        <v>28.571428571428569</v>
      </c>
      <c r="AU40" s="181"/>
      <c r="AV40" s="99" t="s">
        <v>21</v>
      </c>
      <c r="AW40" s="21"/>
      <c r="AX40" s="8" t="s">
        <v>30</v>
      </c>
    </row>
    <row r="41" spans="1:53" ht="15.95" customHeight="1" thickTop="1" x14ac:dyDescent="0.15">
      <c r="A41" s="204"/>
      <c r="B41" s="138"/>
      <c r="C41" s="139"/>
      <c r="D41" s="139"/>
      <c r="E41" s="139"/>
      <c r="F41" s="139"/>
      <c r="G41" s="139"/>
      <c r="H41" s="139"/>
      <c r="I41" s="139"/>
      <c r="J41" s="171"/>
      <c r="K41" s="196"/>
      <c r="L41" s="199"/>
      <c r="M41" s="171"/>
      <c r="N41" s="171"/>
      <c r="O41" s="171"/>
      <c r="P41" s="190"/>
      <c r="Q41" s="171"/>
      <c r="R41" s="199"/>
      <c r="S41" s="199"/>
      <c r="T41" s="165"/>
      <c r="U41" s="165"/>
      <c r="V41" s="165"/>
      <c r="W41" s="171"/>
      <c r="X41" s="243"/>
      <c r="Y41" s="199"/>
      <c r="Z41" s="199"/>
      <c r="AA41" s="217"/>
      <c r="AB41" s="154"/>
      <c r="AC41" s="154"/>
      <c r="AD41" s="239"/>
      <c r="AE41" s="193"/>
      <c r="AF41" s="196"/>
      <c r="AG41" s="199"/>
      <c r="AH41" s="171"/>
      <c r="AI41" s="171"/>
      <c r="AJ41" s="171"/>
      <c r="AK41" s="171"/>
      <c r="AL41" s="61" t="s">
        <v>61</v>
      </c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0" t="s">
        <v>32</v>
      </c>
    </row>
    <row r="42" spans="1:53" ht="15.95" customHeight="1" x14ac:dyDescent="0.15">
      <c r="A42" s="204"/>
      <c r="B42" s="138"/>
      <c r="C42" s="139"/>
      <c r="D42" s="139"/>
      <c r="E42" s="139"/>
      <c r="F42" s="139"/>
      <c r="G42" s="139"/>
      <c r="H42" s="139"/>
      <c r="I42" s="139"/>
      <c r="J42" s="171"/>
      <c r="K42" s="196"/>
      <c r="L42" s="199"/>
      <c r="M42" s="171"/>
      <c r="N42" s="171"/>
      <c r="O42" s="171"/>
      <c r="P42" s="190"/>
      <c r="Q42" s="171"/>
      <c r="R42" s="199"/>
      <c r="S42" s="199"/>
      <c r="T42" s="165"/>
      <c r="U42" s="165"/>
      <c r="V42" s="165"/>
      <c r="W42" s="171"/>
      <c r="X42" s="243"/>
      <c r="Y42" s="199"/>
      <c r="Z42" s="199"/>
      <c r="AA42" s="217"/>
      <c r="AB42" s="154"/>
      <c r="AC42" s="154"/>
      <c r="AD42" s="239"/>
      <c r="AE42" s="193"/>
      <c r="AF42" s="196"/>
      <c r="AG42" s="199"/>
      <c r="AH42" s="171"/>
      <c r="AI42" s="171"/>
      <c r="AJ42" s="171"/>
      <c r="AK42" s="171"/>
      <c r="AL42" s="45"/>
      <c r="AM42" s="16" t="s">
        <v>91</v>
      </c>
      <c r="AN42" s="17"/>
      <c r="AO42" s="17"/>
      <c r="AP42" s="18"/>
      <c r="AQ42" s="173">
        <f>COUNTIF(J37:P37,"□")</f>
        <v>2</v>
      </c>
      <c r="AR42" s="174"/>
      <c r="AS42" s="19" t="s">
        <v>0</v>
      </c>
      <c r="AT42" s="21"/>
      <c r="AU42" s="21"/>
      <c r="AV42" s="21"/>
      <c r="AW42" s="21"/>
      <c r="AX42" s="20" t="s">
        <v>29</v>
      </c>
      <c r="AY42" s="8"/>
      <c r="AZ42" s="8"/>
      <c r="BA42" s="8"/>
    </row>
    <row r="43" spans="1:53" ht="15.95" customHeight="1" thickBot="1" x14ac:dyDescent="0.2">
      <c r="A43" s="204"/>
      <c r="B43" s="138"/>
      <c r="C43" s="139"/>
      <c r="D43" s="139"/>
      <c r="E43" s="139"/>
      <c r="F43" s="139"/>
      <c r="G43" s="139"/>
      <c r="H43" s="139"/>
      <c r="I43" s="139"/>
      <c r="J43" s="171"/>
      <c r="K43" s="196"/>
      <c r="L43" s="199"/>
      <c r="M43" s="171"/>
      <c r="N43" s="171"/>
      <c r="O43" s="171"/>
      <c r="P43" s="190"/>
      <c r="Q43" s="171"/>
      <c r="R43" s="199"/>
      <c r="S43" s="199"/>
      <c r="T43" s="165"/>
      <c r="U43" s="165"/>
      <c r="V43" s="165"/>
      <c r="W43" s="171"/>
      <c r="X43" s="243"/>
      <c r="Y43" s="199"/>
      <c r="Z43" s="199"/>
      <c r="AA43" s="217"/>
      <c r="AB43" s="154"/>
      <c r="AC43" s="154"/>
      <c r="AD43" s="239"/>
      <c r="AE43" s="193"/>
      <c r="AF43" s="196"/>
      <c r="AG43" s="199"/>
      <c r="AH43" s="171"/>
      <c r="AI43" s="171"/>
      <c r="AJ43" s="171"/>
      <c r="AK43" s="171"/>
      <c r="AL43" s="45"/>
      <c r="AM43" s="30" t="s">
        <v>92</v>
      </c>
      <c r="AN43" s="31"/>
      <c r="AO43" s="31"/>
      <c r="AP43" s="32"/>
      <c r="AQ43" s="182">
        <f>COUNTIF(J37:AK37,"■")</f>
        <v>0</v>
      </c>
      <c r="AR43" s="183"/>
      <c r="AS43" s="33" t="s">
        <v>0</v>
      </c>
      <c r="AT43" s="21"/>
      <c r="AU43" s="21"/>
      <c r="AV43" s="21"/>
      <c r="AW43" s="21"/>
      <c r="AX43" s="20" t="s">
        <v>33</v>
      </c>
      <c r="AY43" s="20"/>
      <c r="AZ43" s="20"/>
      <c r="BA43" s="20"/>
    </row>
    <row r="44" spans="1:53" ht="15.95" customHeight="1" thickTop="1" x14ac:dyDescent="0.15">
      <c r="A44" s="204"/>
      <c r="B44" s="138"/>
      <c r="C44" s="139"/>
      <c r="D44" s="139"/>
      <c r="E44" s="139"/>
      <c r="F44" s="139"/>
      <c r="G44" s="139"/>
      <c r="H44" s="139"/>
      <c r="I44" s="139"/>
      <c r="J44" s="171"/>
      <c r="K44" s="196"/>
      <c r="L44" s="199"/>
      <c r="M44" s="171"/>
      <c r="N44" s="171"/>
      <c r="O44" s="171"/>
      <c r="P44" s="190"/>
      <c r="Q44" s="171"/>
      <c r="R44" s="199"/>
      <c r="S44" s="199"/>
      <c r="T44" s="165"/>
      <c r="U44" s="165"/>
      <c r="V44" s="165"/>
      <c r="W44" s="171"/>
      <c r="X44" s="243"/>
      <c r="Y44" s="199"/>
      <c r="Z44" s="199"/>
      <c r="AA44" s="217"/>
      <c r="AB44" s="154"/>
      <c r="AC44" s="154"/>
      <c r="AD44" s="239"/>
      <c r="AE44" s="193"/>
      <c r="AF44" s="196"/>
      <c r="AG44" s="199"/>
      <c r="AH44" s="171"/>
      <c r="AI44" s="171"/>
      <c r="AJ44" s="171"/>
      <c r="AK44" s="171"/>
      <c r="AL44" s="45"/>
      <c r="AM44" s="34" t="s">
        <v>17</v>
      </c>
      <c r="AN44" s="35"/>
      <c r="AO44" s="35"/>
      <c r="AP44" s="36"/>
      <c r="AQ44" s="175">
        <f>SUM(AQ42:AR43)</f>
        <v>2</v>
      </c>
      <c r="AR44" s="176"/>
      <c r="AS44" s="37" t="s">
        <v>11</v>
      </c>
      <c r="AT44" s="184" t="s">
        <v>20</v>
      </c>
      <c r="AU44" s="185"/>
      <c r="AV44" s="186"/>
      <c r="AW44" s="21"/>
      <c r="AX44" s="10" t="s">
        <v>31</v>
      </c>
      <c r="AY44" s="21"/>
      <c r="AZ44" s="21"/>
      <c r="BA44" s="21"/>
    </row>
    <row r="45" spans="1:53" ht="15.95" customHeight="1" thickBot="1" x14ac:dyDescent="0.2">
      <c r="A45" s="205"/>
      <c r="B45" s="140"/>
      <c r="C45" s="141"/>
      <c r="D45" s="141"/>
      <c r="E45" s="141"/>
      <c r="F45" s="141"/>
      <c r="G45" s="141"/>
      <c r="H45" s="141"/>
      <c r="I45" s="141"/>
      <c r="J45" s="172"/>
      <c r="K45" s="197"/>
      <c r="L45" s="200"/>
      <c r="M45" s="172"/>
      <c r="N45" s="172"/>
      <c r="O45" s="172"/>
      <c r="P45" s="191"/>
      <c r="Q45" s="172"/>
      <c r="R45" s="200"/>
      <c r="S45" s="200"/>
      <c r="T45" s="166"/>
      <c r="U45" s="166"/>
      <c r="V45" s="166"/>
      <c r="W45" s="172"/>
      <c r="X45" s="244"/>
      <c r="Y45" s="200"/>
      <c r="Z45" s="200"/>
      <c r="AA45" s="218"/>
      <c r="AB45" s="155"/>
      <c r="AC45" s="155"/>
      <c r="AD45" s="240"/>
      <c r="AE45" s="194"/>
      <c r="AF45" s="197"/>
      <c r="AG45" s="200"/>
      <c r="AH45" s="172"/>
      <c r="AI45" s="172"/>
      <c r="AJ45" s="172"/>
      <c r="AK45" s="172"/>
      <c r="AL45" s="45"/>
      <c r="AM45" s="39" t="s">
        <v>16</v>
      </c>
      <c r="AN45" s="40"/>
      <c r="AO45" s="40"/>
      <c r="AP45" s="41"/>
      <c r="AQ45" s="182">
        <f>COUNT(J35:P35)</f>
        <v>7</v>
      </c>
      <c r="AR45" s="183"/>
      <c r="AS45" s="42" t="s">
        <v>11</v>
      </c>
      <c r="AT45" s="162">
        <f>(AQ44/AQ45)*100</f>
        <v>28.571428571428569</v>
      </c>
      <c r="AU45" s="163"/>
      <c r="AV45" s="100" t="s">
        <v>21</v>
      </c>
      <c r="AW45" s="21"/>
      <c r="AX45" s="20" t="s">
        <v>34</v>
      </c>
      <c r="AY45" s="20"/>
      <c r="AZ45" s="20"/>
      <c r="BA45" s="10"/>
    </row>
    <row r="46" spans="1:53" ht="15.95" customHeight="1" thickTop="1" x14ac:dyDescent="0.15">
      <c r="A46" s="241" t="s">
        <v>53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J38:AJ45"/>
    <mergeCell ref="AK38:AK45"/>
    <mergeCell ref="AQ38:AR38"/>
    <mergeCell ref="AQ39:AR39"/>
    <mergeCell ref="AI38:AI45"/>
    <mergeCell ref="AQ45:AR45"/>
    <mergeCell ref="W38:W45"/>
    <mergeCell ref="X38:X45"/>
    <mergeCell ref="A36:A45"/>
    <mergeCell ref="B36:G37"/>
    <mergeCell ref="H37:I37"/>
    <mergeCell ref="Z38:Z45"/>
    <mergeCell ref="AA38:AA45"/>
    <mergeCell ref="AB38:AB45"/>
    <mergeCell ref="Y38:Y45"/>
    <mergeCell ref="AM34:AV34"/>
    <mergeCell ref="L38:L45"/>
    <mergeCell ref="M38:M45"/>
    <mergeCell ref="N38:N45"/>
    <mergeCell ref="O38:O45"/>
    <mergeCell ref="P38:P45"/>
    <mergeCell ref="Q38:Q45"/>
    <mergeCell ref="AT45:AU45"/>
    <mergeCell ref="AC38:AC45"/>
    <mergeCell ref="AD38:AD45"/>
    <mergeCell ref="AE38:AE45"/>
    <mergeCell ref="AF38:AF45"/>
    <mergeCell ref="AG38:AG45"/>
    <mergeCell ref="AH38:AH45"/>
    <mergeCell ref="AT39:AV39"/>
    <mergeCell ref="AQ40:AR40"/>
    <mergeCell ref="AT40:AU40"/>
    <mergeCell ref="AG33:AI33"/>
    <mergeCell ref="AN33:AO33"/>
    <mergeCell ref="AS33:AT33"/>
    <mergeCell ref="AH24:AH31"/>
    <mergeCell ref="AI24:AI31"/>
    <mergeCell ref="AJ24:AJ31"/>
    <mergeCell ref="AQ37:AR37"/>
    <mergeCell ref="B38:I45"/>
    <mergeCell ref="J38:J45"/>
    <mergeCell ref="K38:K45"/>
    <mergeCell ref="H36:I36"/>
    <mergeCell ref="U38:U45"/>
    <mergeCell ref="V38:V45"/>
    <mergeCell ref="R38:R45"/>
    <mergeCell ref="S38:S45"/>
    <mergeCell ref="T38:T45"/>
    <mergeCell ref="AQ42:AR42"/>
    <mergeCell ref="AQ43:AR43"/>
    <mergeCell ref="AQ44:AR44"/>
    <mergeCell ref="AT44:AV44"/>
    <mergeCell ref="AG24:AG31"/>
    <mergeCell ref="AT25:AV25"/>
    <mergeCell ref="AQ26:AR26"/>
    <mergeCell ref="AT26:AU26"/>
    <mergeCell ref="AQ16:AR16"/>
    <mergeCell ref="AG5:AI5"/>
    <mergeCell ref="Z5:AB5"/>
    <mergeCell ref="S5:U5"/>
    <mergeCell ref="A7:I7"/>
    <mergeCell ref="V2:W2"/>
    <mergeCell ref="P10:P17"/>
    <mergeCell ref="A6:I6"/>
    <mergeCell ref="J10:J17"/>
    <mergeCell ref="N10:N17"/>
    <mergeCell ref="K10:K17"/>
    <mergeCell ref="AQ12:AR12"/>
    <mergeCell ref="L10:L17"/>
    <mergeCell ref="H9:I9"/>
    <mergeCell ref="AA10:AA17"/>
    <mergeCell ref="AB10:AB17"/>
    <mergeCell ref="O10:O17"/>
    <mergeCell ref="M10:M17"/>
    <mergeCell ref="Z10:Z17"/>
    <mergeCell ref="Q10:Q17"/>
    <mergeCell ref="AB24:AB31"/>
    <mergeCell ref="AE2:AG2"/>
    <mergeCell ref="H8:I8"/>
    <mergeCell ref="B24:I31"/>
    <mergeCell ref="J24:J31"/>
    <mergeCell ref="K24:K31"/>
    <mergeCell ref="L24:L31"/>
    <mergeCell ref="M24:M31"/>
    <mergeCell ref="N24:N31"/>
    <mergeCell ref="P24:P31"/>
    <mergeCell ref="Q24:Q31"/>
    <mergeCell ref="R24:R31"/>
    <mergeCell ref="W24:W31"/>
    <mergeCell ref="X24:X31"/>
    <mergeCell ref="Y24:Y31"/>
    <mergeCell ref="Z24:Z31"/>
    <mergeCell ref="AA24:AA31"/>
    <mergeCell ref="S24:S31"/>
    <mergeCell ref="AC24:AC31"/>
    <mergeCell ref="AD24:AD31"/>
    <mergeCell ref="AE24:AE31"/>
    <mergeCell ref="AF24:AF31"/>
    <mergeCell ref="AM20:AV20"/>
    <mergeCell ref="AG19:AI19"/>
    <mergeCell ref="AN19:AO19"/>
    <mergeCell ref="AS19:AT19"/>
    <mergeCell ref="L19:N19"/>
    <mergeCell ref="AQ28:AR28"/>
    <mergeCell ref="AQ29:AR29"/>
    <mergeCell ref="U24:U31"/>
    <mergeCell ref="V24:V31"/>
    <mergeCell ref="AQ30:AR30"/>
    <mergeCell ref="AT30:AV30"/>
    <mergeCell ref="AT31:AU31"/>
    <mergeCell ref="AQ23:AR23"/>
    <mergeCell ref="AK24:AK31"/>
    <mergeCell ref="AQ24:AR24"/>
    <mergeCell ref="AQ25:AR25"/>
    <mergeCell ref="AQ31:AR31"/>
    <mergeCell ref="T24:T31"/>
    <mergeCell ref="A35:I35"/>
    <mergeCell ref="A22:A31"/>
    <mergeCell ref="B22:G23"/>
    <mergeCell ref="H23:I23"/>
    <mergeCell ref="A34:I34"/>
    <mergeCell ref="A33:I33"/>
    <mergeCell ref="A8:A17"/>
    <mergeCell ref="A20:I20"/>
    <mergeCell ref="A21:I21"/>
    <mergeCell ref="H22:I22"/>
    <mergeCell ref="A19:I19"/>
    <mergeCell ref="AT12:AU12"/>
    <mergeCell ref="AQ15:AR15"/>
    <mergeCell ref="AT16:AV16"/>
    <mergeCell ref="O24:O31"/>
    <mergeCell ref="AI2:AP2"/>
    <mergeCell ref="AQ2:AV2"/>
    <mergeCell ref="L33:N33"/>
    <mergeCell ref="S33:U33"/>
    <mergeCell ref="Z33:AB33"/>
    <mergeCell ref="R10:R17"/>
    <mergeCell ref="S10:S17"/>
    <mergeCell ref="T10:T17"/>
    <mergeCell ref="U10:U17"/>
    <mergeCell ref="V10:V17"/>
    <mergeCell ref="AQ17:AR17"/>
    <mergeCell ref="AC10:AC17"/>
    <mergeCell ref="AD10:AD17"/>
    <mergeCell ref="AE10:AE17"/>
    <mergeCell ref="AF10:AF17"/>
    <mergeCell ref="AG10:AG17"/>
    <mergeCell ref="AH10:AH17"/>
    <mergeCell ref="S19:U19"/>
    <mergeCell ref="Z19:AB19"/>
    <mergeCell ref="AQ10:AR10"/>
    <mergeCell ref="A1:L1"/>
    <mergeCell ref="A5:I5"/>
    <mergeCell ref="AN5:AO5"/>
    <mergeCell ref="AS5:AT5"/>
    <mergeCell ref="L5:N5"/>
    <mergeCell ref="B2:D2"/>
    <mergeCell ref="B10:I17"/>
    <mergeCell ref="B3:D3"/>
    <mergeCell ref="B8:G9"/>
    <mergeCell ref="F2:T2"/>
    <mergeCell ref="F3:R3"/>
    <mergeCell ref="Y1:AB1"/>
    <mergeCell ref="W10:W17"/>
    <mergeCell ref="X10:X17"/>
    <mergeCell ref="Y10:Y17"/>
    <mergeCell ref="AM6:AV6"/>
    <mergeCell ref="AT17:AU17"/>
    <mergeCell ref="AJ10:AJ17"/>
    <mergeCell ref="AK10:AK17"/>
    <mergeCell ref="AI10:AI17"/>
    <mergeCell ref="AQ9:AR9"/>
    <mergeCell ref="AQ11:AR11"/>
    <mergeCell ref="AQ14:AR14"/>
    <mergeCell ref="AT11:AV11"/>
  </mergeCells>
  <phoneticPr fontId="2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 J20 J34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V40"/>
  <sheetViews>
    <sheetView showZeros="0" view="pageBreakPreview" zoomScaleNormal="100" zoomScaleSheetLayoutView="100" workbookViewId="0"/>
  </sheetViews>
  <sheetFormatPr defaultRowHeight="13.5" x14ac:dyDescent="0.15"/>
  <cols>
    <col min="1" max="56" width="2.875" customWidth="1"/>
  </cols>
  <sheetData>
    <row r="1" spans="1:48" ht="26.25" customHeight="1" thickTop="1" thickBot="1" x14ac:dyDescent="0.2">
      <c r="A1" s="9" t="s">
        <v>43</v>
      </c>
      <c r="AR1" s="150" t="s">
        <v>39</v>
      </c>
      <c r="AS1" s="151"/>
      <c r="AT1" s="151"/>
      <c r="AU1" s="152"/>
    </row>
    <row r="2" spans="1:48" ht="18.75" customHeight="1" thickTop="1" x14ac:dyDescent="0.15">
      <c r="A2" s="1"/>
      <c r="B2" s="254" t="s">
        <v>5</v>
      </c>
      <c r="C2" s="254"/>
      <c r="D2" s="254"/>
      <c r="E2" t="s">
        <v>6</v>
      </c>
      <c r="F2" t="s">
        <v>103</v>
      </c>
      <c r="T2" s="135" t="s">
        <v>4</v>
      </c>
      <c r="U2" s="135"/>
      <c r="V2" s="11" t="s">
        <v>6</v>
      </c>
      <c r="W2" t="str">
        <f>'記入例(様式１ 計画書、様式２ 実績書)'!Y2</f>
        <v>R5.8.1～R5.11.30</v>
      </c>
      <c r="AF2" s="12" t="s">
        <v>47</v>
      </c>
      <c r="AG2" t="s">
        <v>49</v>
      </c>
      <c r="AH2" t="s">
        <v>50</v>
      </c>
    </row>
    <row r="3" spans="1:48" ht="18.75" customHeight="1" x14ac:dyDescent="0.15">
      <c r="B3" s="255" t="s">
        <v>8</v>
      </c>
      <c r="C3" s="255"/>
      <c r="D3" s="255"/>
      <c r="E3" t="s">
        <v>6</v>
      </c>
      <c r="F3" t="s">
        <v>102</v>
      </c>
      <c r="AF3" s="12" t="s">
        <v>48</v>
      </c>
      <c r="AG3" t="s">
        <v>49</v>
      </c>
      <c r="AH3" t="s">
        <v>98</v>
      </c>
    </row>
    <row r="5" spans="1:48" x14ac:dyDescent="0.15">
      <c r="B5" s="46" t="s">
        <v>12</v>
      </c>
      <c r="C5" s="252">
        <v>1</v>
      </c>
      <c r="D5" s="252"/>
      <c r="E5" s="46" t="s">
        <v>13</v>
      </c>
      <c r="F5" s="46" t="s">
        <v>23</v>
      </c>
      <c r="G5" s="46" t="s">
        <v>12</v>
      </c>
      <c r="H5" s="252">
        <v>4</v>
      </c>
      <c r="I5" s="252"/>
      <c r="J5" s="46" t="s">
        <v>13</v>
      </c>
      <c r="N5" s="46" t="s">
        <v>12</v>
      </c>
      <c r="O5" s="253">
        <v>25</v>
      </c>
      <c r="P5" s="253"/>
      <c r="Q5" s="46" t="s">
        <v>13</v>
      </c>
      <c r="R5" s="46" t="s">
        <v>23</v>
      </c>
      <c r="S5" s="46" t="s">
        <v>12</v>
      </c>
      <c r="T5" s="252">
        <v>28</v>
      </c>
      <c r="U5" s="252"/>
      <c r="V5" s="46" t="s">
        <v>13</v>
      </c>
      <c r="Y5" s="46" t="s">
        <v>12</v>
      </c>
      <c r="Z5" s="252">
        <v>49</v>
      </c>
      <c r="AA5" s="252"/>
      <c r="AB5" s="46" t="s">
        <v>13</v>
      </c>
      <c r="AC5" s="46" t="s">
        <v>23</v>
      </c>
      <c r="AD5" s="46" t="s">
        <v>12</v>
      </c>
      <c r="AE5" s="252">
        <v>52</v>
      </c>
      <c r="AF5" s="252"/>
      <c r="AG5" s="46" t="s">
        <v>13</v>
      </c>
      <c r="AJ5" s="46" t="s">
        <v>24</v>
      </c>
      <c r="AK5" s="48"/>
      <c r="AL5" s="48"/>
      <c r="AM5" s="46"/>
      <c r="AN5" s="46"/>
      <c r="AO5" s="46"/>
      <c r="AP5" s="49"/>
      <c r="AQ5" s="50"/>
      <c r="AR5" s="44"/>
    </row>
    <row r="6" spans="1:48" x14ac:dyDescent="0.15">
      <c r="B6" s="16" t="s">
        <v>93</v>
      </c>
      <c r="C6" s="17"/>
      <c r="D6" s="17"/>
      <c r="E6" s="18"/>
      <c r="F6" s="173">
        <f>'記入例(様式１ 計画書、様式２ 実績書)'!AQ14</f>
        <v>8</v>
      </c>
      <c r="G6" s="174"/>
      <c r="H6" s="19" t="s">
        <v>0</v>
      </c>
      <c r="I6" s="21"/>
      <c r="J6" s="21"/>
      <c r="K6" s="21"/>
      <c r="L6" s="21"/>
      <c r="N6" s="16" t="s">
        <v>93</v>
      </c>
      <c r="O6" s="17"/>
      <c r="P6" s="17"/>
      <c r="Q6" s="18"/>
      <c r="R6" s="173" t="e">
        <f>#REF!</f>
        <v>#REF!</v>
      </c>
      <c r="S6" s="174"/>
      <c r="T6" s="19" t="s">
        <v>0</v>
      </c>
      <c r="U6" s="21"/>
      <c r="V6" s="21"/>
      <c r="W6" s="21"/>
      <c r="Y6" s="16" t="s">
        <v>93</v>
      </c>
      <c r="Z6" s="17"/>
      <c r="AA6" s="17"/>
      <c r="AB6" s="18"/>
      <c r="AC6" s="173" t="e">
        <f>#REF!</f>
        <v>#REF!</v>
      </c>
      <c r="AD6" s="174"/>
      <c r="AE6" s="19" t="s">
        <v>0</v>
      </c>
      <c r="AF6" s="21"/>
      <c r="AG6" s="21"/>
      <c r="AH6" s="21"/>
      <c r="AJ6" s="16" t="s">
        <v>93</v>
      </c>
      <c r="AK6" s="17"/>
      <c r="AL6" s="17"/>
      <c r="AM6" s="18"/>
      <c r="AN6" s="173">
        <f>F6+F12+F18</f>
        <v>15</v>
      </c>
      <c r="AO6" s="174"/>
      <c r="AP6" s="19" t="s">
        <v>0</v>
      </c>
      <c r="AQ6" s="21"/>
      <c r="AR6" s="21"/>
      <c r="AS6" s="21"/>
    </row>
    <row r="7" spans="1:48" ht="14.25" thickBot="1" x14ac:dyDescent="0.2">
      <c r="B7" s="30" t="s">
        <v>94</v>
      </c>
      <c r="C7" s="31"/>
      <c r="D7" s="31"/>
      <c r="E7" s="32"/>
      <c r="F7" s="182">
        <f>'記入例(様式１ 計画書、様式２ 実績書)'!AQ15</f>
        <v>0</v>
      </c>
      <c r="G7" s="183"/>
      <c r="H7" s="33" t="s">
        <v>0</v>
      </c>
      <c r="I7" s="21"/>
      <c r="J7" s="21"/>
      <c r="K7" s="21"/>
      <c r="N7" s="30" t="s">
        <v>94</v>
      </c>
      <c r="O7" s="31"/>
      <c r="P7" s="31"/>
      <c r="Q7" s="32"/>
      <c r="R7" s="250" t="e">
        <f>#REF!</f>
        <v>#REF!</v>
      </c>
      <c r="S7" s="251"/>
      <c r="T7" s="33" t="s">
        <v>0</v>
      </c>
      <c r="U7" s="21"/>
      <c r="V7" s="21"/>
      <c r="W7" s="21"/>
      <c r="Y7" s="30" t="s">
        <v>94</v>
      </c>
      <c r="Z7" s="31"/>
      <c r="AA7" s="31"/>
      <c r="AB7" s="32"/>
      <c r="AC7" s="250" t="e">
        <f>#REF!</f>
        <v>#REF!</v>
      </c>
      <c r="AD7" s="251"/>
      <c r="AE7" s="33" t="s">
        <v>0</v>
      </c>
      <c r="AF7" s="21"/>
      <c r="AG7" s="21"/>
      <c r="AH7" s="21"/>
      <c r="AJ7" s="30" t="s">
        <v>94</v>
      </c>
      <c r="AK7" s="31"/>
      <c r="AL7" s="31"/>
      <c r="AM7" s="32"/>
      <c r="AN7" s="173">
        <f>F7+F13+F19</f>
        <v>3</v>
      </c>
      <c r="AO7" s="174"/>
      <c r="AP7" s="33" t="s">
        <v>0</v>
      </c>
      <c r="AQ7" s="21"/>
      <c r="AR7" s="21"/>
      <c r="AS7" s="21"/>
    </row>
    <row r="8" spans="1:48" ht="14.25" thickTop="1" x14ac:dyDescent="0.15">
      <c r="B8" s="34" t="s">
        <v>17</v>
      </c>
      <c r="C8" s="35"/>
      <c r="D8" s="35"/>
      <c r="E8" s="36"/>
      <c r="F8" s="175">
        <f>'記入例(様式１ 計画書、様式２ 実績書)'!AQ30</f>
        <v>8</v>
      </c>
      <c r="G8" s="176"/>
      <c r="H8" s="37" t="s">
        <v>11</v>
      </c>
      <c r="I8" s="184" t="s">
        <v>20</v>
      </c>
      <c r="J8" s="185"/>
      <c r="K8" s="186"/>
      <c r="N8" s="34" t="s">
        <v>17</v>
      </c>
      <c r="O8" s="35"/>
      <c r="P8" s="35"/>
      <c r="Q8" s="36"/>
      <c r="R8" s="175" t="e">
        <f>#REF!</f>
        <v>#REF!</v>
      </c>
      <c r="S8" s="176"/>
      <c r="T8" s="37" t="s">
        <v>11</v>
      </c>
      <c r="U8" s="184" t="s">
        <v>20</v>
      </c>
      <c r="V8" s="185"/>
      <c r="W8" s="186"/>
      <c r="Y8" s="34" t="s">
        <v>17</v>
      </c>
      <c r="Z8" s="35"/>
      <c r="AA8" s="35"/>
      <c r="AB8" s="36"/>
      <c r="AC8" s="175" t="e">
        <f>#REF!</f>
        <v>#REF!</v>
      </c>
      <c r="AD8" s="176"/>
      <c r="AE8" s="37" t="s">
        <v>11</v>
      </c>
      <c r="AF8" s="184" t="s">
        <v>20</v>
      </c>
      <c r="AG8" s="185"/>
      <c r="AH8" s="186"/>
      <c r="AJ8" s="34" t="s">
        <v>17</v>
      </c>
      <c r="AK8" s="35"/>
      <c r="AL8" s="35"/>
      <c r="AM8" s="36"/>
      <c r="AN8" s="175">
        <f>SUM(AN6:AO7)</f>
        <v>18</v>
      </c>
      <c r="AO8" s="176"/>
      <c r="AP8" s="37" t="s">
        <v>11</v>
      </c>
      <c r="AQ8" s="184" t="s">
        <v>20</v>
      </c>
      <c r="AR8" s="185"/>
      <c r="AS8" s="186"/>
    </row>
    <row r="9" spans="1:48" ht="14.25" thickBot="1" x14ac:dyDescent="0.2">
      <c r="B9" s="39" t="s">
        <v>16</v>
      </c>
      <c r="C9" s="40"/>
      <c r="D9" s="40"/>
      <c r="E9" s="41"/>
      <c r="F9" s="182">
        <f>'記入例(様式１ 計画書、様式２ 実績書)'!AQ17</f>
        <v>28</v>
      </c>
      <c r="G9" s="183"/>
      <c r="H9" s="42" t="s">
        <v>11</v>
      </c>
      <c r="I9" s="162">
        <f>(F8/F9)*100</f>
        <v>28.571428571428569</v>
      </c>
      <c r="J9" s="163"/>
      <c r="K9" s="100" t="s">
        <v>21</v>
      </c>
      <c r="N9" s="39" t="s">
        <v>16</v>
      </c>
      <c r="O9" s="40"/>
      <c r="P9" s="40"/>
      <c r="Q9" s="41"/>
      <c r="R9" s="182" t="e">
        <f>#REF!</f>
        <v>#REF!</v>
      </c>
      <c r="S9" s="183"/>
      <c r="T9" s="42" t="s">
        <v>11</v>
      </c>
      <c r="U9" s="246" t="e">
        <f>(R8/R9)*100</f>
        <v>#REF!</v>
      </c>
      <c r="V9" s="247"/>
      <c r="W9" s="100" t="s">
        <v>21</v>
      </c>
      <c r="Y9" s="39" t="s">
        <v>16</v>
      </c>
      <c r="Z9" s="40"/>
      <c r="AA9" s="40"/>
      <c r="AB9" s="41"/>
      <c r="AC9" s="182" t="e">
        <f>#REF!</f>
        <v>#REF!</v>
      </c>
      <c r="AD9" s="183"/>
      <c r="AE9" s="42" t="s">
        <v>11</v>
      </c>
      <c r="AF9" s="246" t="e">
        <f>(AC8/AC9)*100</f>
        <v>#REF!</v>
      </c>
      <c r="AG9" s="247"/>
      <c r="AH9" s="100" t="s">
        <v>21</v>
      </c>
      <c r="AJ9" s="39" t="s">
        <v>16</v>
      </c>
      <c r="AK9" s="40"/>
      <c r="AL9" s="40"/>
      <c r="AM9" s="41"/>
      <c r="AN9" s="182">
        <f>F9+F15+F21</f>
        <v>63</v>
      </c>
      <c r="AO9" s="183"/>
      <c r="AP9" s="42" t="s">
        <v>11</v>
      </c>
      <c r="AQ9" s="162">
        <f>(AN8/AN9)*100</f>
        <v>28.571428571428569</v>
      </c>
      <c r="AR9" s="163"/>
      <c r="AS9" s="100" t="s">
        <v>21</v>
      </c>
    </row>
    <row r="10" spans="1:48" ht="14.25" thickTop="1" x14ac:dyDescent="0.15">
      <c r="B10" s="38"/>
      <c r="N10" s="38"/>
      <c r="Y10" s="38"/>
      <c r="AJ10" s="38"/>
    </row>
    <row r="11" spans="1:48" x14ac:dyDescent="0.15">
      <c r="B11" s="46" t="s">
        <v>12</v>
      </c>
      <c r="C11" s="252">
        <v>5</v>
      </c>
      <c r="D11" s="252"/>
      <c r="E11" s="46" t="s">
        <v>13</v>
      </c>
      <c r="F11" s="46" t="s">
        <v>23</v>
      </c>
      <c r="G11" s="46" t="s">
        <v>12</v>
      </c>
      <c r="H11" s="252">
        <v>8</v>
      </c>
      <c r="I11" s="252"/>
      <c r="J11" s="46" t="s">
        <v>13</v>
      </c>
      <c r="N11" s="46" t="s">
        <v>12</v>
      </c>
      <c r="O11" s="253">
        <v>29</v>
      </c>
      <c r="P11" s="253"/>
      <c r="Q11" s="46" t="s">
        <v>13</v>
      </c>
      <c r="R11" s="46" t="s">
        <v>23</v>
      </c>
      <c r="S11" s="46" t="s">
        <v>12</v>
      </c>
      <c r="T11" s="252">
        <v>32</v>
      </c>
      <c r="U11" s="252"/>
      <c r="V11" s="46" t="s">
        <v>13</v>
      </c>
      <c r="Y11" s="46" t="s">
        <v>12</v>
      </c>
      <c r="Z11" s="252">
        <v>53</v>
      </c>
      <c r="AA11" s="252"/>
      <c r="AB11" s="46" t="s">
        <v>13</v>
      </c>
      <c r="AC11" s="46" t="s">
        <v>23</v>
      </c>
      <c r="AD11" s="46" t="s">
        <v>12</v>
      </c>
      <c r="AE11" s="252">
        <v>56</v>
      </c>
      <c r="AF11" s="252"/>
      <c r="AG11" s="46" t="s">
        <v>13</v>
      </c>
      <c r="AJ11" s="2"/>
      <c r="AK11" s="10" t="s">
        <v>18</v>
      </c>
      <c r="AR11" s="21"/>
      <c r="AS11" s="21"/>
      <c r="AT11" s="21"/>
      <c r="AU11" s="21"/>
      <c r="AV11" s="21"/>
    </row>
    <row r="12" spans="1:48" x14ac:dyDescent="0.15">
      <c r="B12" s="16" t="s">
        <v>93</v>
      </c>
      <c r="C12" s="17"/>
      <c r="D12" s="17"/>
      <c r="E12" s="18"/>
      <c r="F12" s="173">
        <f>'記入例(様式１ 計画書、様式２ 実績書)'!AQ28</f>
        <v>5</v>
      </c>
      <c r="G12" s="174"/>
      <c r="H12" s="19" t="s">
        <v>0</v>
      </c>
      <c r="I12" s="21"/>
      <c r="J12" s="21"/>
      <c r="K12" s="21"/>
      <c r="N12" s="16" t="s">
        <v>93</v>
      </c>
      <c r="O12" s="17"/>
      <c r="P12" s="17"/>
      <c r="Q12" s="18"/>
      <c r="R12" s="173" t="e">
        <f>#REF!</f>
        <v>#REF!</v>
      </c>
      <c r="S12" s="174"/>
      <c r="T12" s="19" t="s">
        <v>0</v>
      </c>
      <c r="U12" s="21"/>
      <c r="V12" s="21"/>
      <c r="W12" s="21"/>
      <c r="Y12" s="16" t="s">
        <v>93</v>
      </c>
      <c r="Z12" s="17"/>
      <c r="AA12" s="17"/>
      <c r="AB12" s="18"/>
      <c r="AC12" s="173" t="e">
        <f>#REF!</f>
        <v>#REF!</v>
      </c>
      <c r="AD12" s="174"/>
      <c r="AE12" s="19" t="s">
        <v>0</v>
      </c>
      <c r="AF12" s="21"/>
      <c r="AG12" s="21"/>
      <c r="AH12" s="21"/>
      <c r="AJ12" s="28"/>
      <c r="AK12" s="10" t="s">
        <v>25</v>
      </c>
      <c r="AN12" s="10" t="s">
        <v>26</v>
      </c>
      <c r="AR12" s="21"/>
      <c r="AS12" s="21"/>
      <c r="AT12" s="21"/>
      <c r="AU12" s="8"/>
      <c r="AV12" s="8"/>
    </row>
    <row r="13" spans="1:48" ht="14.25" thickBot="1" x14ac:dyDescent="0.2">
      <c r="B13" s="30" t="s">
        <v>94</v>
      </c>
      <c r="C13" s="31"/>
      <c r="D13" s="31"/>
      <c r="E13" s="32"/>
      <c r="F13" s="173">
        <f>'記入例(様式１ 計画書、様式２ 実績書)'!AQ29</f>
        <v>3</v>
      </c>
      <c r="G13" s="174"/>
      <c r="H13" s="33" t="s">
        <v>0</v>
      </c>
      <c r="I13" s="21"/>
      <c r="J13" s="21"/>
      <c r="K13" s="21"/>
      <c r="N13" s="30" t="s">
        <v>94</v>
      </c>
      <c r="O13" s="31"/>
      <c r="P13" s="31"/>
      <c r="Q13" s="32"/>
      <c r="R13" s="250" t="e">
        <f>#REF!</f>
        <v>#REF!</v>
      </c>
      <c r="S13" s="251"/>
      <c r="T13" s="33" t="s">
        <v>0</v>
      </c>
      <c r="U13" s="21"/>
      <c r="V13" s="21"/>
      <c r="W13" s="21"/>
      <c r="Y13" s="30" t="s">
        <v>94</v>
      </c>
      <c r="Z13" s="31"/>
      <c r="AA13" s="31"/>
      <c r="AB13" s="32"/>
      <c r="AC13" s="250" t="e">
        <f>#REF!</f>
        <v>#REF!</v>
      </c>
      <c r="AD13" s="251"/>
      <c r="AE13" s="33" t="s">
        <v>0</v>
      </c>
      <c r="AF13" s="21"/>
      <c r="AG13" s="21"/>
      <c r="AH13" s="21"/>
      <c r="AJ13" s="28"/>
      <c r="AK13" t="s">
        <v>40</v>
      </c>
      <c r="AU13" s="8"/>
      <c r="AV13" s="8"/>
    </row>
    <row r="14" spans="1:48" ht="14.25" thickTop="1" x14ac:dyDescent="0.15">
      <c r="B14" s="34" t="s">
        <v>17</v>
      </c>
      <c r="C14" s="35"/>
      <c r="D14" s="35"/>
      <c r="E14" s="36"/>
      <c r="F14" s="175">
        <f>'記入例(様式１ 計画書、様式２ 実績書)'!AQ30</f>
        <v>8</v>
      </c>
      <c r="G14" s="176"/>
      <c r="H14" s="37" t="s">
        <v>11</v>
      </c>
      <c r="I14" s="184" t="s">
        <v>20</v>
      </c>
      <c r="J14" s="185"/>
      <c r="K14" s="186"/>
      <c r="N14" s="34" t="s">
        <v>17</v>
      </c>
      <c r="O14" s="35"/>
      <c r="P14" s="35"/>
      <c r="Q14" s="36"/>
      <c r="R14" s="175" t="e">
        <f>#REF!</f>
        <v>#REF!</v>
      </c>
      <c r="S14" s="176"/>
      <c r="T14" s="37" t="s">
        <v>11</v>
      </c>
      <c r="U14" s="184" t="s">
        <v>20</v>
      </c>
      <c r="V14" s="185"/>
      <c r="W14" s="186"/>
      <c r="Y14" s="34" t="s">
        <v>17</v>
      </c>
      <c r="Z14" s="35"/>
      <c r="AA14" s="35"/>
      <c r="AB14" s="36"/>
      <c r="AC14" s="175" t="e">
        <f>#REF!</f>
        <v>#REF!</v>
      </c>
      <c r="AD14" s="176"/>
      <c r="AE14" s="37" t="s">
        <v>11</v>
      </c>
      <c r="AF14" s="184" t="s">
        <v>20</v>
      </c>
      <c r="AG14" s="185"/>
      <c r="AH14" s="186"/>
      <c r="AJ14" s="10"/>
    </row>
    <row r="15" spans="1:48" ht="14.25" thickBot="1" x14ac:dyDescent="0.2">
      <c r="B15" s="39" t="s">
        <v>16</v>
      </c>
      <c r="C15" s="40"/>
      <c r="D15" s="40"/>
      <c r="E15" s="41"/>
      <c r="F15" s="182">
        <f>'記入例(様式１ 計画書、様式２ 実績書)'!AQ31</f>
        <v>28</v>
      </c>
      <c r="G15" s="183"/>
      <c r="H15" s="42" t="s">
        <v>11</v>
      </c>
      <c r="I15" s="162">
        <f>(F14/F15)*100</f>
        <v>28.571428571428569</v>
      </c>
      <c r="J15" s="163"/>
      <c r="K15" s="100" t="s">
        <v>21</v>
      </c>
      <c r="N15" s="39" t="s">
        <v>16</v>
      </c>
      <c r="O15" s="40"/>
      <c r="P15" s="40"/>
      <c r="Q15" s="41"/>
      <c r="R15" s="182" t="e">
        <f>#REF!</f>
        <v>#REF!</v>
      </c>
      <c r="S15" s="183"/>
      <c r="T15" s="42" t="s">
        <v>11</v>
      </c>
      <c r="U15" s="246" t="e">
        <f>(R14/R15)*100</f>
        <v>#REF!</v>
      </c>
      <c r="V15" s="247"/>
      <c r="W15" s="100" t="s">
        <v>21</v>
      </c>
      <c r="Y15" s="39" t="s">
        <v>16</v>
      </c>
      <c r="Z15" s="40"/>
      <c r="AA15" s="40"/>
      <c r="AB15" s="41"/>
      <c r="AC15" s="182" t="e">
        <f>#REF!</f>
        <v>#REF!</v>
      </c>
      <c r="AD15" s="183"/>
      <c r="AE15" s="42" t="s">
        <v>11</v>
      </c>
      <c r="AF15" s="246" t="e">
        <f>(AC14/AC15)*100</f>
        <v>#REF!</v>
      </c>
      <c r="AG15" s="247"/>
      <c r="AH15" s="100" t="s">
        <v>21</v>
      </c>
      <c r="AJ15" s="10"/>
      <c r="AK15" s="10" t="s">
        <v>19</v>
      </c>
      <c r="AR15" s="21"/>
      <c r="AS15" s="8"/>
      <c r="AT15" s="8"/>
      <c r="AU15" s="21"/>
      <c r="AV15" s="21"/>
    </row>
    <row r="16" spans="1:48" ht="14.25" thickTop="1" x14ac:dyDescent="0.15">
      <c r="AJ16" s="2"/>
      <c r="AK16" s="8" t="s">
        <v>25</v>
      </c>
      <c r="AL16" s="8"/>
      <c r="AM16" s="8"/>
      <c r="AN16" s="8" t="s">
        <v>26</v>
      </c>
      <c r="AO16" s="8"/>
      <c r="AP16" s="8"/>
      <c r="AQ16" s="8"/>
      <c r="AR16" s="8"/>
      <c r="AS16" s="8"/>
      <c r="AT16" s="8"/>
      <c r="AU16" s="21"/>
      <c r="AV16" s="21"/>
    </row>
    <row r="17" spans="2:48" x14ac:dyDescent="0.15">
      <c r="B17" s="46" t="s">
        <v>12</v>
      </c>
      <c r="C17" s="252">
        <v>9</v>
      </c>
      <c r="D17" s="252"/>
      <c r="E17" s="46" t="s">
        <v>13</v>
      </c>
      <c r="F17" s="46" t="s">
        <v>23</v>
      </c>
      <c r="G17" s="46" t="s">
        <v>12</v>
      </c>
      <c r="H17" s="252">
        <v>12</v>
      </c>
      <c r="I17" s="252"/>
      <c r="J17" s="46" t="s">
        <v>13</v>
      </c>
      <c r="N17" s="46" t="s">
        <v>12</v>
      </c>
      <c r="O17" s="253">
        <v>33</v>
      </c>
      <c r="P17" s="253"/>
      <c r="Q17" s="46" t="s">
        <v>13</v>
      </c>
      <c r="R17" s="46" t="s">
        <v>23</v>
      </c>
      <c r="S17" s="46" t="s">
        <v>12</v>
      </c>
      <c r="T17" s="252">
        <v>36</v>
      </c>
      <c r="U17" s="252"/>
      <c r="V17" s="46" t="s">
        <v>13</v>
      </c>
      <c r="Y17" s="46" t="s">
        <v>12</v>
      </c>
      <c r="Z17" s="252">
        <v>57</v>
      </c>
      <c r="AA17" s="252"/>
      <c r="AB17" s="46" t="s">
        <v>13</v>
      </c>
      <c r="AC17" s="46" t="s">
        <v>23</v>
      </c>
      <c r="AD17" s="46" t="s">
        <v>12</v>
      </c>
      <c r="AE17" s="252">
        <v>60</v>
      </c>
      <c r="AF17" s="252"/>
      <c r="AG17" s="46" t="s">
        <v>13</v>
      </c>
      <c r="AJ17" s="2"/>
      <c r="AK17" t="s">
        <v>40</v>
      </c>
    </row>
    <row r="18" spans="2:48" x14ac:dyDescent="0.15">
      <c r="B18" s="16" t="s">
        <v>93</v>
      </c>
      <c r="C18" s="17"/>
      <c r="D18" s="17"/>
      <c r="E18" s="18"/>
      <c r="F18" s="173">
        <f>'記入例(様式１ 計画書、様式２ 実績書)'!AQ42</f>
        <v>2</v>
      </c>
      <c r="G18" s="174"/>
      <c r="H18" s="19" t="s">
        <v>0</v>
      </c>
      <c r="I18" s="21"/>
      <c r="J18" s="21"/>
      <c r="K18" s="21"/>
      <c r="N18" s="16" t="s">
        <v>93</v>
      </c>
      <c r="O18" s="17"/>
      <c r="P18" s="17"/>
      <c r="Q18" s="18"/>
      <c r="R18" s="173" t="e">
        <f>#REF!</f>
        <v>#REF!</v>
      </c>
      <c r="S18" s="174"/>
      <c r="T18" s="19" t="s">
        <v>0</v>
      </c>
      <c r="U18" s="21"/>
      <c r="V18" s="21"/>
      <c r="W18" s="21"/>
      <c r="Y18" s="16" t="s">
        <v>93</v>
      </c>
      <c r="Z18" s="17"/>
      <c r="AA18" s="17"/>
      <c r="AB18" s="18"/>
      <c r="AC18" s="173" t="e">
        <f>#REF!</f>
        <v>#REF!</v>
      </c>
      <c r="AD18" s="174"/>
      <c r="AE18" s="19" t="s">
        <v>0</v>
      </c>
      <c r="AF18" s="21"/>
      <c r="AG18" s="21"/>
      <c r="AH18" s="21"/>
      <c r="AJ18" s="28"/>
      <c r="AK18" s="20" t="s">
        <v>25</v>
      </c>
      <c r="AL18" s="20"/>
      <c r="AM18" s="20"/>
      <c r="AN18" s="20" t="s">
        <v>27</v>
      </c>
      <c r="AO18" s="20"/>
      <c r="AP18" s="20"/>
      <c r="AQ18" s="20"/>
      <c r="AR18" s="21"/>
      <c r="AS18" s="21"/>
      <c r="AT18" s="21"/>
      <c r="AU18" s="21"/>
      <c r="AV18" s="21"/>
    </row>
    <row r="19" spans="2:48" ht="14.25" thickBot="1" x14ac:dyDescent="0.2">
      <c r="B19" s="30" t="s">
        <v>94</v>
      </c>
      <c r="C19" s="31"/>
      <c r="D19" s="31"/>
      <c r="E19" s="32"/>
      <c r="F19" s="182">
        <f>'記入例(様式１ 計画書、様式２ 実績書)'!AQ43</f>
        <v>0</v>
      </c>
      <c r="G19" s="183"/>
      <c r="H19" s="33" t="s">
        <v>0</v>
      </c>
      <c r="I19" s="21"/>
      <c r="J19" s="21"/>
      <c r="K19" s="21"/>
      <c r="N19" s="30" t="s">
        <v>94</v>
      </c>
      <c r="O19" s="31"/>
      <c r="P19" s="31"/>
      <c r="Q19" s="32"/>
      <c r="R19" s="250" t="e">
        <f>#REF!</f>
        <v>#REF!</v>
      </c>
      <c r="S19" s="251"/>
      <c r="T19" s="33" t="s">
        <v>0</v>
      </c>
      <c r="U19" s="21"/>
      <c r="V19" s="21"/>
      <c r="W19" s="21"/>
      <c r="Y19" s="30" t="s">
        <v>94</v>
      </c>
      <c r="Z19" s="31"/>
      <c r="AA19" s="31"/>
      <c r="AB19" s="32"/>
      <c r="AC19" s="250" t="e">
        <f>#REF!</f>
        <v>#REF!</v>
      </c>
      <c r="AD19" s="251"/>
      <c r="AE19" s="33" t="s">
        <v>0</v>
      </c>
      <c r="AF19" s="21"/>
      <c r="AG19" s="21"/>
      <c r="AH19" s="21"/>
      <c r="AJ19" s="28"/>
      <c r="AK19" t="s">
        <v>41</v>
      </c>
    </row>
    <row r="20" spans="2:48" ht="14.25" thickTop="1" x14ac:dyDescent="0.15">
      <c r="B20" s="34" t="s">
        <v>17</v>
      </c>
      <c r="C20" s="35"/>
      <c r="D20" s="35"/>
      <c r="E20" s="36"/>
      <c r="F20" s="175">
        <f>'記入例(様式１ 計画書、様式２ 実績書)'!AQ44</f>
        <v>2</v>
      </c>
      <c r="G20" s="176"/>
      <c r="H20" s="37" t="s">
        <v>11</v>
      </c>
      <c r="I20" s="184" t="s">
        <v>20</v>
      </c>
      <c r="J20" s="185"/>
      <c r="K20" s="186"/>
      <c r="N20" s="34" t="s">
        <v>17</v>
      </c>
      <c r="O20" s="35"/>
      <c r="P20" s="35"/>
      <c r="Q20" s="36"/>
      <c r="R20" s="175" t="e">
        <f>#REF!</f>
        <v>#REF!</v>
      </c>
      <c r="S20" s="176"/>
      <c r="T20" s="37" t="s">
        <v>11</v>
      </c>
      <c r="U20" s="184" t="s">
        <v>20</v>
      </c>
      <c r="V20" s="185"/>
      <c r="W20" s="186"/>
      <c r="Y20" s="34" t="s">
        <v>17</v>
      </c>
      <c r="Z20" s="35"/>
      <c r="AA20" s="35"/>
      <c r="AB20" s="36"/>
      <c r="AC20" s="175" t="e">
        <f>#REF!</f>
        <v>#REF!</v>
      </c>
      <c r="AD20" s="176"/>
      <c r="AE20" s="37" t="s">
        <v>11</v>
      </c>
      <c r="AF20" s="184" t="s">
        <v>20</v>
      </c>
      <c r="AG20" s="185"/>
      <c r="AH20" s="186"/>
      <c r="AJ20" s="10"/>
      <c r="AK20" s="10" t="s">
        <v>25</v>
      </c>
      <c r="AL20" s="21"/>
      <c r="AM20" s="21"/>
      <c r="AN20" s="10" t="s">
        <v>28</v>
      </c>
      <c r="AT20" s="21"/>
      <c r="AU20" s="21"/>
      <c r="AV20" s="21"/>
    </row>
    <row r="21" spans="2:48" ht="14.25" thickBot="1" x14ac:dyDescent="0.2">
      <c r="B21" s="39" t="s">
        <v>16</v>
      </c>
      <c r="C21" s="40"/>
      <c r="D21" s="40"/>
      <c r="E21" s="41"/>
      <c r="F21" s="182">
        <f>'記入例(様式１ 計画書、様式２ 実績書)'!AQ45</f>
        <v>7</v>
      </c>
      <c r="G21" s="183"/>
      <c r="H21" s="42" t="s">
        <v>11</v>
      </c>
      <c r="I21" s="162">
        <f>(F20/F21)*100</f>
        <v>28.571428571428569</v>
      </c>
      <c r="J21" s="163"/>
      <c r="K21" s="100" t="s">
        <v>21</v>
      </c>
      <c r="N21" s="39" t="s">
        <v>16</v>
      </c>
      <c r="O21" s="40"/>
      <c r="P21" s="40"/>
      <c r="Q21" s="41"/>
      <c r="R21" s="182" t="e">
        <f>#REF!</f>
        <v>#REF!</v>
      </c>
      <c r="S21" s="183"/>
      <c r="T21" s="42" t="s">
        <v>11</v>
      </c>
      <c r="U21" s="246" t="e">
        <f>(R20/R21)*100</f>
        <v>#REF!</v>
      </c>
      <c r="V21" s="247"/>
      <c r="W21" s="100" t="s">
        <v>21</v>
      </c>
      <c r="Y21" s="39" t="s">
        <v>16</v>
      </c>
      <c r="Z21" s="40"/>
      <c r="AA21" s="40"/>
      <c r="AB21" s="41"/>
      <c r="AC21" s="182" t="e">
        <f>#REF!</f>
        <v>#REF!</v>
      </c>
      <c r="AD21" s="183"/>
      <c r="AE21" s="42" t="s">
        <v>11</v>
      </c>
      <c r="AF21" s="246" t="e">
        <f>(AC20/AC21)*100</f>
        <v>#REF!</v>
      </c>
      <c r="AG21" s="247"/>
      <c r="AH21" s="100" t="s">
        <v>21</v>
      </c>
      <c r="AJ21" s="10"/>
      <c r="AK21" t="s">
        <v>42</v>
      </c>
      <c r="AQ21" s="81"/>
      <c r="AR21" s="81"/>
      <c r="AS21" s="47"/>
      <c r="AT21" s="2"/>
      <c r="AU21" s="21"/>
    </row>
    <row r="22" spans="2:48" ht="14.25" thickTop="1" x14ac:dyDescent="0.1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1"/>
    </row>
    <row r="23" spans="2:48" x14ac:dyDescent="0.15">
      <c r="B23" s="46" t="s">
        <v>12</v>
      </c>
      <c r="C23" s="252">
        <v>13</v>
      </c>
      <c r="D23" s="252"/>
      <c r="E23" s="46" t="s">
        <v>13</v>
      </c>
      <c r="F23" s="46" t="s">
        <v>23</v>
      </c>
      <c r="G23" s="46" t="s">
        <v>12</v>
      </c>
      <c r="H23" s="252">
        <v>16</v>
      </c>
      <c r="I23" s="252"/>
      <c r="J23" s="46" t="s">
        <v>13</v>
      </c>
      <c r="N23" s="46" t="s">
        <v>12</v>
      </c>
      <c r="O23" s="253">
        <v>37</v>
      </c>
      <c r="P23" s="253"/>
      <c r="Q23" s="46" t="s">
        <v>13</v>
      </c>
      <c r="R23" s="46" t="s">
        <v>23</v>
      </c>
      <c r="S23" s="46" t="s">
        <v>12</v>
      </c>
      <c r="T23" s="252">
        <v>40</v>
      </c>
      <c r="U23" s="252"/>
      <c r="V23" s="46" t="s">
        <v>13</v>
      </c>
      <c r="Y23" s="46" t="s">
        <v>12</v>
      </c>
      <c r="Z23" s="252">
        <v>61</v>
      </c>
      <c r="AA23" s="252"/>
      <c r="AB23" s="46" t="s">
        <v>13</v>
      </c>
      <c r="AC23" s="46" t="s">
        <v>23</v>
      </c>
      <c r="AD23" s="46" t="s">
        <v>12</v>
      </c>
      <c r="AE23" s="252">
        <v>64</v>
      </c>
      <c r="AF23" s="252"/>
      <c r="AG23" s="46" t="s">
        <v>13</v>
      </c>
      <c r="AJ23" s="2"/>
      <c r="AK23" s="248"/>
      <c r="AL23" s="248"/>
      <c r="AM23" s="2"/>
      <c r="AN23" s="2"/>
      <c r="AO23" s="2"/>
      <c r="AP23" s="248"/>
      <c r="AQ23" s="248"/>
      <c r="AR23" s="2"/>
      <c r="AS23" s="2"/>
      <c r="AT23" s="2"/>
      <c r="AU23" s="21"/>
    </row>
    <row r="24" spans="2:48" x14ac:dyDescent="0.15">
      <c r="B24" s="16" t="s">
        <v>93</v>
      </c>
      <c r="C24" s="17"/>
      <c r="D24" s="17"/>
      <c r="E24" s="18"/>
      <c r="F24" s="173" t="e">
        <f>#REF!</f>
        <v>#REF!</v>
      </c>
      <c r="G24" s="174"/>
      <c r="H24" s="19" t="s">
        <v>0</v>
      </c>
      <c r="I24" s="21"/>
      <c r="J24" s="21"/>
      <c r="K24" s="21"/>
      <c r="N24" s="16" t="s">
        <v>93</v>
      </c>
      <c r="O24" s="17"/>
      <c r="P24" s="17"/>
      <c r="Q24" s="18"/>
      <c r="R24" s="173" t="e">
        <f>#REF!</f>
        <v>#REF!</v>
      </c>
      <c r="S24" s="174"/>
      <c r="T24" s="19" t="s">
        <v>0</v>
      </c>
      <c r="U24" s="21"/>
      <c r="V24" s="21"/>
      <c r="W24" s="21"/>
      <c r="Y24" s="16" t="s">
        <v>93</v>
      </c>
      <c r="Z24" s="17"/>
      <c r="AA24" s="17"/>
      <c r="AB24" s="18"/>
      <c r="AC24" s="173" t="e">
        <f>#REF!</f>
        <v>#REF!</v>
      </c>
      <c r="AD24" s="174"/>
      <c r="AE24" s="19" t="s">
        <v>0</v>
      </c>
      <c r="AF24" s="21"/>
      <c r="AG24" s="21"/>
      <c r="AH24" s="21"/>
      <c r="AJ24" s="28"/>
      <c r="AK24" s="28"/>
      <c r="AL24" s="28"/>
      <c r="AM24" s="28"/>
      <c r="AN24" s="248"/>
      <c r="AO24" s="248"/>
      <c r="AP24" s="3"/>
      <c r="AQ24" s="2"/>
      <c r="AR24" s="2"/>
      <c r="AS24" s="2"/>
      <c r="AT24" s="2"/>
      <c r="AU24" s="21"/>
    </row>
    <row r="25" spans="2:48" ht="14.25" thickBot="1" x14ac:dyDescent="0.2">
      <c r="B25" s="30" t="s">
        <v>94</v>
      </c>
      <c r="C25" s="31"/>
      <c r="D25" s="31"/>
      <c r="E25" s="32"/>
      <c r="F25" s="182" t="e">
        <f>#REF!</f>
        <v>#REF!</v>
      </c>
      <c r="G25" s="183"/>
      <c r="H25" s="33" t="s">
        <v>0</v>
      </c>
      <c r="I25" s="21"/>
      <c r="J25" s="21"/>
      <c r="K25" s="21"/>
      <c r="N25" s="30" t="s">
        <v>94</v>
      </c>
      <c r="O25" s="31"/>
      <c r="P25" s="31"/>
      <c r="Q25" s="32"/>
      <c r="R25" s="250" t="e">
        <f>#REF!</f>
        <v>#REF!</v>
      </c>
      <c r="S25" s="251"/>
      <c r="T25" s="33" t="s">
        <v>0</v>
      </c>
      <c r="U25" s="21"/>
      <c r="V25" s="21"/>
      <c r="W25" s="21"/>
      <c r="Y25" s="30" t="s">
        <v>94</v>
      </c>
      <c r="Z25" s="31"/>
      <c r="AA25" s="31"/>
      <c r="AB25" s="32"/>
      <c r="AC25" s="250" t="e">
        <f>#REF!</f>
        <v>#REF!</v>
      </c>
      <c r="AD25" s="251"/>
      <c r="AE25" s="33" t="s">
        <v>0</v>
      </c>
      <c r="AF25" s="21"/>
      <c r="AG25" s="21"/>
      <c r="AH25" s="21"/>
      <c r="AJ25" s="28"/>
      <c r="AK25" s="28"/>
      <c r="AL25" s="28"/>
      <c r="AM25" s="28"/>
      <c r="AN25" s="248"/>
      <c r="AO25" s="248"/>
      <c r="AP25" s="3"/>
      <c r="AQ25" s="2"/>
      <c r="AR25" s="2"/>
      <c r="AS25" s="2"/>
      <c r="AT25" s="2"/>
      <c r="AU25" s="21"/>
    </row>
    <row r="26" spans="2:48" ht="14.25" thickTop="1" x14ac:dyDescent="0.15">
      <c r="B26" s="34" t="s">
        <v>17</v>
      </c>
      <c r="C26" s="35"/>
      <c r="D26" s="35"/>
      <c r="E26" s="36"/>
      <c r="F26" s="175" t="e">
        <f>#REF!</f>
        <v>#REF!</v>
      </c>
      <c r="G26" s="176"/>
      <c r="H26" s="37" t="s">
        <v>11</v>
      </c>
      <c r="I26" s="184" t="s">
        <v>20</v>
      </c>
      <c r="J26" s="185"/>
      <c r="K26" s="186"/>
      <c r="N26" s="34" t="s">
        <v>17</v>
      </c>
      <c r="O26" s="35"/>
      <c r="P26" s="35"/>
      <c r="Q26" s="36"/>
      <c r="R26" s="175" t="e">
        <f>#REF!</f>
        <v>#REF!</v>
      </c>
      <c r="S26" s="176"/>
      <c r="T26" s="37" t="s">
        <v>11</v>
      </c>
      <c r="U26" s="184" t="s">
        <v>20</v>
      </c>
      <c r="V26" s="185"/>
      <c r="W26" s="186"/>
      <c r="Y26" s="34" t="s">
        <v>17</v>
      </c>
      <c r="Z26" s="35"/>
      <c r="AA26" s="35"/>
      <c r="AB26" s="36"/>
      <c r="AC26" s="175" t="e">
        <f>#REF!</f>
        <v>#REF!</v>
      </c>
      <c r="AD26" s="176"/>
      <c r="AE26" s="37" t="s">
        <v>11</v>
      </c>
      <c r="AF26" s="184" t="s">
        <v>20</v>
      </c>
      <c r="AG26" s="185"/>
      <c r="AH26" s="186"/>
      <c r="AJ26" s="10"/>
      <c r="AK26" s="10"/>
      <c r="AL26" s="10"/>
      <c r="AM26" s="10"/>
      <c r="AN26" s="248"/>
      <c r="AO26" s="248"/>
      <c r="AP26" s="3"/>
      <c r="AQ26" s="245"/>
      <c r="AR26" s="245"/>
      <c r="AS26" s="245"/>
      <c r="AT26" s="2"/>
      <c r="AU26" s="21"/>
    </row>
    <row r="27" spans="2:48" ht="14.25" thickBot="1" x14ac:dyDescent="0.2">
      <c r="B27" s="39" t="s">
        <v>16</v>
      </c>
      <c r="C27" s="40"/>
      <c r="D27" s="40"/>
      <c r="E27" s="41"/>
      <c r="F27" s="182" t="e">
        <f>#REF!</f>
        <v>#REF!</v>
      </c>
      <c r="G27" s="183"/>
      <c r="H27" s="42" t="s">
        <v>11</v>
      </c>
      <c r="I27" s="246" t="e">
        <f>(F26/F27)*100</f>
        <v>#REF!</v>
      </c>
      <c r="J27" s="247"/>
      <c r="K27" s="100" t="s">
        <v>21</v>
      </c>
      <c r="N27" s="39" t="s">
        <v>16</v>
      </c>
      <c r="O27" s="40"/>
      <c r="P27" s="40"/>
      <c r="Q27" s="41"/>
      <c r="R27" s="182" t="e">
        <f>#REF!</f>
        <v>#REF!</v>
      </c>
      <c r="S27" s="183"/>
      <c r="T27" s="42" t="s">
        <v>11</v>
      </c>
      <c r="U27" s="246" t="e">
        <f>(R26/R27)*100</f>
        <v>#REF!</v>
      </c>
      <c r="V27" s="247"/>
      <c r="W27" s="100" t="s">
        <v>21</v>
      </c>
      <c r="Y27" s="39" t="s">
        <v>16</v>
      </c>
      <c r="Z27" s="40"/>
      <c r="AA27" s="40"/>
      <c r="AB27" s="41"/>
      <c r="AC27" s="182" t="e">
        <f>#REF!</f>
        <v>#REF!</v>
      </c>
      <c r="AD27" s="183"/>
      <c r="AE27" s="42" t="s">
        <v>11</v>
      </c>
      <c r="AF27" s="246" t="e">
        <f>(AC26/AC27)*100</f>
        <v>#REF!</v>
      </c>
      <c r="AG27" s="247"/>
      <c r="AH27" s="100" t="s">
        <v>21</v>
      </c>
      <c r="AJ27" s="10"/>
      <c r="AK27" s="10"/>
      <c r="AL27" s="10"/>
      <c r="AM27" s="10"/>
      <c r="AN27" s="248"/>
      <c r="AO27" s="248"/>
      <c r="AP27" s="3"/>
      <c r="AQ27" s="249"/>
      <c r="AR27" s="249"/>
      <c r="AS27" s="47"/>
      <c r="AT27" s="2"/>
      <c r="AU27" s="21"/>
    </row>
    <row r="28" spans="2:48" ht="14.25" thickTop="1" x14ac:dyDescent="0.1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1"/>
    </row>
    <row r="29" spans="2:48" x14ac:dyDescent="0.15">
      <c r="B29" s="46" t="s">
        <v>12</v>
      </c>
      <c r="C29" s="252">
        <v>17</v>
      </c>
      <c r="D29" s="252"/>
      <c r="E29" s="46" t="s">
        <v>13</v>
      </c>
      <c r="F29" s="46" t="s">
        <v>23</v>
      </c>
      <c r="G29" s="46" t="s">
        <v>12</v>
      </c>
      <c r="H29" s="252">
        <v>20</v>
      </c>
      <c r="I29" s="252"/>
      <c r="J29" s="46" t="s">
        <v>13</v>
      </c>
      <c r="N29" s="46" t="s">
        <v>12</v>
      </c>
      <c r="O29" s="253">
        <v>41</v>
      </c>
      <c r="P29" s="253"/>
      <c r="Q29" s="46" t="s">
        <v>13</v>
      </c>
      <c r="R29" s="46" t="s">
        <v>23</v>
      </c>
      <c r="S29" s="46" t="s">
        <v>12</v>
      </c>
      <c r="T29" s="252">
        <v>44</v>
      </c>
      <c r="U29" s="252"/>
      <c r="V29" s="46" t="s">
        <v>13</v>
      </c>
      <c r="Y29" s="46" t="s">
        <v>12</v>
      </c>
      <c r="Z29" s="252">
        <v>65</v>
      </c>
      <c r="AA29" s="252"/>
      <c r="AB29" s="46" t="s">
        <v>13</v>
      </c>
      <c r="AC29" s="46" t="s">
        <v>23</v>
      </c>
      <c r="AD29" s="46" t="s">
        <v>12</v>
      </c>
      <c r="AE29" s="252">
        <v>68</v>
      </c>
      <c r="AF29" s="252"/>
      <c r="AG29" s="46" t="s">
        <v>13</v>
      </c>
      <c r="AJ29" s="2"/>
      <c r="AK29" s="248"/>
      <c r="AL29" s="248"/>
      <c r="AM29" s="2"/>
      <c r="AN29" s="2"/>
      <c r="AO29" s="2"/>
      <c r="AP29" s="248"/>
      <c r="AQ29" s="248"/>
      <c r="AR29" s="2"/>
      <c r="AS29" s="2"/>
      <c r="AT29" s="2"/>
      <c r="AU29" s="21"/>
    </row>
    <row r="30" spans="2:48" x14ac:dyDescent="0.15">
      <c r="B30" s="16" t="s">
        <v>93</v>
      </c>
      <c r="C30" s="17"/>
      <c r="D30" s="17"/>
      <c r="E30" s="18"/>
      <c r="F30" s="173" t="e">
        <f>#REF!</f>
        <v>#REF!</v>
      </c>
      <c r="G30" s="174"/>
      <c r="H30" s="19" t="s">
        <v>0</v>
      </c>
      <c r="I30" s="21"/>
      <c r="J30" s="21"/>
      <c r="K30" s="21"/>
      <c r="N30" s="16" t="s">
        <v>93</v>
      </c>
      <c r="O30" s="17"/>
      <c r="P30" s="17"/>
      <c r="Q30" s="18"/>
      <c r="R30" s="173" t="e">
        <f>#REF!</f>
        <v>#REF!</v>
      </c>
      <c r="S30" s="174"/>
      <c r="T30" s="19" t="s">
        <v>0</v>
      </c>
      <c r="U30" s="21"/>
      <c r="V30" s="21"/>
      <c r="W30" s="21"/>
      <c r="Y30" s="16" t="s">
        <v>93</v>
      </c>
      <c r="Z30" s="17"/>
      <c r="AA30" s="17"/>
      <c r="AB30" s="18"/>
      <c r="AC30" s="173" t="e">
        <f>#REF!</f>
        <v>#REF!</v>
      </c>
      <c r="AD30" s="174"/>
      <c r="AE30" s="19" t="s">
        <v>0</v>
      </c>
      <c r="AF30" s="21"/>
      <c r="AG30" s="21"/>
      <c r="AH30" s="21"/>
      <c r="AJ30" s="28"/>
      <c r="AK30" s="28"/>
      <c r="AL30" s="28"/>
      <c r="AM30" s="28"/>
      <c r="AN30" s="248"/>
      <c r="AO30" s="248"/>
      <c r="AP30" s="3"/>
      <c r="AQ30" s="2"/>
      <c r="AR30" s="2"/>
      <c r="AS30" s="2"/>
      <c r="AT30" s="2"/>
      <c r="AU30" s="21"/>
    </row>
    <row r="31" spans="2:48" ht="14.25" thickBot="1" x14ac:dyDescent="0.2">
      <c r="B31" s="30" t="s">
        <v>94</v>
      </c>
      <c r="C31" s="31"/>
      <c r="D31" s="31"/>
      <c r="E31" s="32"/>
      <c r="F31" s="182" t="e">
        <f>#REF!</f>
        <v>#REF!</v>
      </c>
      <c r="G31" s="183"/>
      <c r="H31" s="33" t="s">
        <v>0</v>
      </c>
      <c r="I31" s="21"/>
      <c r="J31" s="21"/>
      <c r="K31" s="21"/>
      <c r="N31" s="30" t="s">
        <v>94</v>
      </c>
      <c r="O31" s="31"/>
      <c r="P31" s="31"/>
      <c r="Q31" s="32"/>
      <c r="R31" s="250" t="e">
        <f>#REF!</f>
        <v>#REF!</v>
      </c>
      <c r="S31" s="251"/>
      <c r="T31" s="33" t="s">
        <v>0</v>
      </c>
      <c r="U31" s="21"/>
      <c r="V31" s="21"/>
      <c r="W31" s="21"/>
      <c r="Y31" s="30" t="s">
        <v>94</v>
      </c>
      <c r="Z31" s="31"/>
      <c r="AA31" s="31"/>
      <c r="AB31" s="32"/>
      <c r="AC31" s="250" t="e">
        <f>#REF!</f>
        <v>#REF!</v>
      </c>
      <c r="AD31" s="251"/>
      <c r="AE31" s="33" t="s">
        <v>0</v>
      </c>
      <c r="AF31" s="21"/>
      <c r="AG31" s="21"/>
      <c r="AH31" s="21"/>
      <c r="AJ31" s="28"/>
      <c r="AK31" s="28"/>
      <c r="AL31" s="28"/>
      <c r="AM31" s="28"/>
      <c r="AN31" s="248"/>
      <c r="AO31" s="248"/>
      <c r="AP31" s="3"/>
      <c r="AQ31" s="2"/>
      <c r="AR31" s="2"/>
      <c r="AS31" s="2"/>
      <c r="AT31" s="2"/>
      <c r="AU31" s="21"/>
    </row>
    <row r="32" spans="2:48" ht="14.25" thickTop="1" x14ac:dyDescent="0.15">
      <c r="B32" s="34" t="s">
        <v>17</v>
      </c>
      <c r="C32" s="35"/>
      <c r="D32" s="35"/>
      <c r="E32" s="36"/>
      <c r="F32" s="175" t="e">
        <f>#REF!</f>
        <v>#REF!</v>
      </c>
      <c r="G32" s="176"/>
      <c r="H32" s="37" t="s">
        <v>11</v>
      </c>
      <c r="I32" s="184" t="s">
        <v>20</v>
      </c>
      <c r="J32" s="185"/>
      <c r="K32" s="186"/>
      <c r="N32" s="34" t="s">
        <v>17</v>
      </c>
      <c r="O32" s="35"/>
      <c r="P32" s="35"/>
      <c r="Q32" s="36"/>
      <c r="R32" s="175" t="e">
        <f>#REF!</f>
        <v>#REF!</v>
      </c>
      <c r="S32" s="176"/>
      <c r="T32" s="37" t="s">
        <v>11</v>
      </c>
      <c r="U32" s="184" t="s">
        <v>20</v>
      </c>
      <c r="V32" s="185"/>
      <c r="W32" s="186"/>
      <c r="Y32" s="34" t="s">
        <v>17</v>
      </c>
      <c r="Z32" s="35"/>
      <c r="AA32" s="35"/>
      <c r="AB32" s="36"/>
      <c r="AC32" s="175" t="e">
        <f>#REF!</f>
        <v>#REF!</v>
      </c>
      <c r="AD32" s="176"/>
      <c r="AE32" s="37" t="s">
        <v>11</v>
      </c>
      <c r="AF32" s="184" t="s">
        <v>20</v>
      </c>
      <c r="AG32" s="185"/>
      <c r="AH32" s="186"/>
      <c r="AJ32" s="10"/>
      <c r="AK32" s="10"/>
      <c r="AL32" s="10"/>
      <c r="AM32" s="10"/>
      <c r="AN32" s="248"/>
      <c r="AO32" s="248"/>
      <c r="AP32" s="3"/>
      <c r="AQ32" s="245"/>
      <c r="AR32" s="245"/>
      <c r="AS32" s="245"/>
      <c r="AT32" s="2"/>
      <c r="AU32" s="21"/>
    </row>
    <row r="33" spans="2:47" ht="14.25" thickBot="1" x14ac:dyDescent="0.2">
      <c r="B33" s="39" t="s">
        <v>16</v>
      </c>
      <c r="C33" s="40"/>
      <c r="D33" s="40"/>
      <c r="E33" s="41"/>
      <c r="F33" s="182" t="e">
        <f>#REF!</f>
        <v>#REF!</v>
      </c>
      <c r="G33" s="183"/>
      <c r="H33" s="42" t="s">
        <v>11</v>
      </c>
      <c r="I33" s="246" t="e">
        <f>(F32/F33)*100</f>
        <v>#REF!</v>
      </c>
      <c r="J33" s="247"/>
      <c r="K33" s="100" t="s">
        <v>21</v>
      </c>
      <c r="N33" s="39" t="s">
        <v>16</v>
      </c>
      <c r="O33" s="40"/>
      <c r="P33" s="40"/>
      <c r="Q33" s="41"/>
      <c r="R33" s="182" t="e">
        <f>#REF!</f>
        <v>#REF!</v>
      </c>
      <c r="S33" s="183"/>
      <c r="T33" s="42" t="s">
        <v>11</v>
      </c>
      <c r="U33" s="246" t="e">
        <f>(R32/R33)*100</f>
        <v>#REF!</v>
      </c>
      <c r="V33" s="247"/>
      <c r="W33" s="100" t="s">
        <v>21</v>
      </c>
      <c r="Y33" s="39" t="s">
        <v>16</v>
      </c>
      <c r="Z33" s="40"/>
      <c r="AA33" s="40"/>
      <c r="AB33" s="41"/>
      <c r="AC33" s="182" t="e">
        <f>#REF!</f>
        <v>#REF!</v>
      </c>
      <c r="AD33" s="183"/>
      <c r="AE33" s="42" t="s">
        <v>11</v>
      </c>
      <c r="AF33" s="246" t="e">
        <f>(AC32/AC33)*100</f>
        <v>#REF!</v>
      </c>
      <c r="AG33" s="247"/>
      <c r="AH33" s="100" t="s">
        <v>21</v>
      </c>
      <c r="AJ33" s="10"/>
      <c r="AK33" s="10"/>
      <c r="AL33" s="10"/>
      <c r="AM33" s="10"/>
      <c r="AN33" s="248"/>
      <c r="AO33" s="248"/>
      <c r="AP33" s="3"/>
      <c r="AQ33" s="249"/>
      <c r="AR33" s="249"/>
      <c r="AS33" s="47"/>
      <c r="AT33" s="2"/>
      <c r="AU33" s="21"/>
    </row>
    <row r="34" spans="2:47" ht="14.25" thickTop="1" x14ac:dyDescent="0.1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1"/>
    </row>
    <row r="35" spans="2:47" x14ac:dyDescent="0.15">
      <c r="B35" s="46" t="s">
        <v>12</v>
      </c>
      <c r="C35" s="252">
        <v>21</v>
      </c>
      <c r="D35" s="252"/>
      <c r="E35" s="46" t="s">
        <v>13</v>
      </c>
      <c r="F35" s="46" t="s">
        <v>23</v>
      </c>
      <c r="G35" s="46" t="s">
        <v>12</v>
      </c>
      <c r="H35" s="252">
        <v>24</v>
      </c>
      <c r="I35" s="252"/>
      <c r="J35" s="46" t="s">
        <v>13</v>
      </c>
      <c r="N35" s="46" t="s">
        <v>12</v>
      </c>
      <c r="O35" s="253">
        <v>45</v>
      </c>
      <c r="P35" s="253"/>
      <c r="Q35" s="46" t="s">
        <v>13</v>
      </c>
      <c r="R35" s="46" t="s">
        <v>23</v>
      </c>
      <c r="S35" s="46" t="s">
        <v>12</v>
      </c>
      <c r="T35" s="252">
        <v>48</v>
      </c>
      <c r="U35" s="252"/>
      <c r="V35" s="46" t="s">
        <v>13</v>
      </c>
      <c r="Y35" s="46" t="s">
        <v>12</v>
      </c>
      <c r="Z35" s="252">
        <v>69</v>
      </c>
      <c r="AA35" s="252"/>
      <c r="AB35" s="46" t="s">
        <v>13</v>
      </c>
      <c r="AC35" s="46" t="s">
        <v>23</v>
      </c>
      <c r="AD35" s="46" t="s">
        <v>12</v>
      </c>
      <c r="AE35" s="252">
        <v>72</v>
      </c>
      <c r="AF35" s="252"/>
      <c r="AG35" s="46" t="s">
        <v>13</v>
      </c>
      <c r="AJ35" s="2"/>
      <c r="AK35" s="248"/>
      <c r="AL35" s="248"/>
      <c r="AM35" s="2"/>
      <c r="AN35" s="2"/>
      <c r="AO35" s="2"/>
      <c r="AP35" s="248"/>
      <c r="AQ35" s="248"/>
      <c r="AR35" s="2"/>
      <c r="AS35" s="2"/>
      <c r="AT35" s="2"/>
      <c r="AU35" s="21"/>
    </row>
    <row r="36" spans="2:47" x14ac:dyDescent="0.15">
      <c r="B36" s="16" t="s">
        <v>93</v>
      </c>
      <c r="C36" s="17"/>
      <c r="D36" s="17"/>
      <c r="E36" s="18"/>
      <c r="F36" s="173" t="e">
        <f>#REF!</f>
        <v>#REF!</v>
      </c>
      <c r="G36" s="174"/>
      <c r="H36" s="19" t="s">
        <v>0</v>
      </c>
      <c r="I36" s="21"/>
      <c r="J36" s="21"/>
      <c r="K36" s="21"/>
      <c r="N36" s="16" t="s">
        <v>93</v>
      </c>
      <c r="O36" s="17"/>
      <c r="P36" s="17"/>
      <c r="Q36" s="18"/>
      <c r="R36" s="173" t="e">
        <f>#REF!</f>
        <v>#REF!</v>
      </c>
      <c r="S36" s="174"/>
      <c r="T36" s="19" t="s">
        <v>0</v>
      </c>
      <c r="U36" s="21"/>
      <c r="V36" s="21"/>
      <c r="W36" s="21"/>
      <c r="Y36" s="16" t="s">
        <v>93</v>
      </c>
      <c r="Z36" s="17"/>
      <c r="AA36" s="17"/>
      <c r="AB36" s="18"/>
      <c r="AC36" s="173" t="e">
        <f>#REF!</f>
        <v>#REF!</v>
      </c>
      <c r="AD36" s="174"/>
      <c r="AE36" s="19" t="s">
        <v>0</v>
      </c>
      <c r="AF36" s="21"/>
      <c r="AG36" s="21"/>
      <c r="AH36" s="21"/>
      <c r="AJ36" s="28"/>
      <c r="AK36" s="28"/>
      <c r="AL36" s="28"/>
      <c r="AM36" s="28"/>
      <c r="AN36" s="248"/>
      <c r="AO36" s="248"/>
      <c r="AP36" s="3"/>
      <c r="AQ36" s="2"/>
      <c r="AR36" s="2"/>
      <c r="AS36" s="2"/>
      <c r="AT36" s="2"/>
      <c r="AU36" s="21"/>
    </row>
    <row r="37" spans="2:47" ht="14.25" thickBot="1" x14ac:dyDescent="0.2">
      <c r="B37" s="30" t="s">
        <v>94</v>
      </c>
      <c r="C37" s="31"/>
      <c r="D37" s="31"/>
      <c r="E37" s="32"/>
      <c r="F37" s="182" t="e">
        <f>#REF!</f>
        <v>#REF!</v>
      </c>
      <c r="G37" s="183"/>
      <c r="H37" s="33" t="s">
        <v>0</v>
      </c>
      <c r="I37" s="21"/>
      <c r="J37" s="21"/>
      <c r="K37" s="21"/>
      <c r="N37" s="30" t="s">
        <v>94</v>
      </c>
      <c r="O37" s="31"/>
      <c r="P37" s="31"/>
      <c r="Q37" s="32"/>
      <c r="R37" s="250" t="e">
        <f>#REF!</f>
        <v>#REF!</v>
      </c>
      <c r="S37" s="251"/>
      <c r="T37" s="33" t="s">
        <v>0</v>
      </c>
      <c r="U37" s="21"/>
      <c r="V37" s="21"/>
      <c r="W37" s="21"/>
      <c r="Y37" s="30" t="s">
        <v>94</v>
      </c>
      <c r="Z37" s="31"/>
      <c r="AA37" s="31"/>
      <c r="AB37" s="32"/>
      <c r="AC37" s="250" t="e">
        <f>#REF!</f>
        <v>#REF!</v>
      </c>
      <c r="AD37" s="251"/>
      <c r="AE37" s="33" t="s">
        <v>0</v>
      </c>
      <c r="AF37" s="21"/>
      <c r="AG37" s="21"/>
      <c r="AH37" s="21"/>
      <c r="AJ37" s="28"/>
      <c r="AK37" s="28"/>
      <c r="AL37" s="28"/>
      <c r="AM37" s="28"/>
      <c r="AN37" s="248"/>
      <c r="AO37" s="248"/>
      <c r="AP37" s="3"/>
      <c r="AQ37" s="2"/>
      <c r="AR37" s="2"/>
      <c r="AS37" s="2"/>
      <c r="AT37" s="2"/>
      <c r="AU37" s="21"/>
    </row>
    <row r="38" spans="2:47" ht="14.25" thickTop="1" x14ac:dyDescent="0.15">
      <c r="B38" s="34" t="s">
        <v>17</v>
      </c>
      <c r="C38" s="35"/>
      <c r="D38" s="35"/>
      <c r="E38" s="36"/>
      <c r="F38" s="175" t="e">
        <f>#REF!</f>
        <v>#REF!</v>
      </c>
      <c r="G38" s="176"/>
      <c r="H38" s="37" t="s">
        <v>11</v>
      </c>
      <c r="I38" s="184" t="s">
        <v>20</v>
      </c>
      <c r="J38" s="185"/>
      <c r="K38" s="186"/>
      <c r="N38" s="34" t="s">
        <v>17</v>
      </c>
      <c r="O38" s="35"/>
      <c r="P38" s="35"/>
      <c r="Q38" s="36"/>
      <c r="R38" s="175" t="e">
        <f>#REF!</f>
        <v>#REF!</v>
      </c>
      <c r="S38" s="176"/>
      <c r="T38" s="37" t="s">
        <v>11</v>
      </c>
      <c r="U38" s="184" t="s">
        <v>20</v>
      </c>
      <c r="V38" s="185"/>
      <c r="W38" s="186"/>
      <c r="Y38" s="34" t="s">
        <v>17</v>
      </c>
      <c r="Z38" s="35"/>
      <c r="AA38" s="35"/>
      <c r="AB38" s="36"/>
      <c r="AC38" s="175" t="e">
        <f>#REF!</f>
        <v>#REF!</v>
      </c>
      <c r="AD38" s="176"/>
      <c r="AE38" s="37" t="s">
        <v>11</v>
      </c>
      <c r="AF38" s="184" t="s">
        <v>20</v>
      </c>
      <c r="AG38" s="185"/>
      <c r="AH38" s="186"/>
      <c r="AJ38" s="10"/>
      <c r="AK38" s="10"/>
      <c r="AL38" s="10"/>
      <c r="AM38" s="10"/>
      <c r="AN38" s="248"/>
      <c r="AO38" s="248"/>
      <c r="AP38" s="3"/>
      <c r="AQ38" s="245"/>
      <c r="AR38" s="245"/>
      <c r="AS38" s="245"/>
      <c r="AT38" s="2"/>
      <c r="AU38" s="21"/>
    </row>
    <row r="39" spans="2:47" ht="14.25" thickBot="1" x14ac:dyDescent="0.2">
      <c r="B39" s="39" t="s">
        <v>16</v>
      </c>
      <c r="C39" s="40"/>
      <c r="D39" s="40"/>
      <c r="E39" s="41"/>
      <c r="F39" s="182" t="e">
        <f>#REF!</f>
        <v>#REF!</v>
      </c>
      <c r="G39" s="183"/>
      <c r="H39" s="42" t="s">
        <v>11</v>
      </c>
      <c r="I39" s="246" t="e">
        <f>(F38/F39)*100</f>
        <v>#REF!</v>
      </c>
      <c r="J39" s="247"/>
      <c r="K39" s="100" t="s">
        <v>21</v>
      </c>
      <c r="N39" s="39" t="s">
        <v>16</v>
      </c>
      <c r="O39" s="40"/>
      <c r="P39" s="40"/>
      <c r="Q39" s="41"/>
      <c r="R39" s="182" t="e">
        <f>#REF!</f>
        <v>#REF!</v>
      </c>
      <c r="S39" s="183"/>
      <c r="T39" s="42" t="s">
        <v>11</v>
      </c>
      <c r="U39" s="246" t="e">
        <f>(R38/R39)*100</f>
        <v>#REF!</v>
      </c>
      <c r="V39" s="247"/>
      <c r="W39" s="100" t="s">
        <v>21</v>
      </c>
      <c r="Y39" s="39" t="s">
        <v>16</v>
      </c>
      <c r="Z39" s="40"/>
      <c r="AA39" s="40"/>
      <c r="AB39" s="41"/>
      <c r="AC39" s="182" t="e">
        <f>#REF!</f>
        <v>#REF!</v>
      </c>
      <c r="AD39" s="183"/>
      <c r="AE39" s="42" t="s">
        <v>11</v>
      </c>
      <c r="AF39" s="246" t="e">
        <f>(AC38/AC39)*100</f>
        <v>#REF!</v>
      </c>
      <c r="AG39" s="247"/>
      <c r="AH39" s="100" t="s">
        <v>21</v>
      </c>
      <c r="AJ39" s="10"/>
      <c r="AK39" s="10"/>
      <c r="AL39" s="10"/>
      <c r="AM39" s="10"/>
      <c r="AN39" s="248"/>
      <c r="AO39" s="248"/>
      <c r="AP39" s="3"/>
      <c r="AQ39" s="249"/>
      <c r="AR39" s="249"/>
      <c r="AS39" s="47"/>
      <c r="AT39" s="2"/>
      <c r="AU39" s="21"/>
    </row>
    <row r="40" spans="2:47" ht="14.25" thickTop="1" x14ac:dyDescent="0.15"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</row>
  </sheetData>
  <mergeCells count="178">
    <mergeCell ref="B2:D2"/>
    <mergeCell ref="T2:U2"/>
    <mergeCell ref="B3:D3"/>
    <mergeCell ref="C5:D5"/>
    <mergeCell ref="H5:I5"/>
    <mergeCell ref="O5:P5"/>
    <mergeCell ref="T5:U5"/>
    <mergeCell ref="Z5:AA5"/>
    <mergeCell ref="AE5:AF5"/>
    <mergeCell ref="F6:G6"/>
    <mergeCell ref="R6:S6"/>
    <mergeCell ref="AC6:AD6"/>
    <mergeCell ref="AN6:AO6"/>
    <mergeCell ref="F7:G7"/>
    <mergeCell ref="R7:S7"/>
    <mergeCell ref="AC7:AD7"/>
    <mergeCell ref="AN7:AO7"/>
    <mergeCell ref="AR1:AU1"/>
    <mergeCell ref="AE11:AF11"/>
    <mergeCell ref="AN8:AO8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AK29:AL29"/>
    <mergeCell ref="AP29:AQ29"/>
    <mergeCell ref="F30:G30"/>
    <mergeCell ref="R30:S30"/>
    <mergeCell ref="AC30:AD30"/>
    <mergeCell ref="AN30:AO30"/>
    <mergeCell ref="C29:D29"/>
    <mergeCell ref="H29:I29"/>
    <mergeCell ref="O29:P29"/>
    <mergeCell ref="T29:U29"/>
    <mergeCell ref="Z29:AA29"/>
    <mergeCell ref="AE29:AF29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AK35:AL35"/>
    <mergeCell ref="AP35:AQ35"/>
    <mergeCell ref="F36:G36"/>
    <mergeCell ref="R36:S36"/>
    <mergeCell ref="AC36:AD36"/>
    <mergeCell ref="AN36:AO36"/>
    <mergeCell ref="C35:D35"/>
    <mergeCell ref="H35:I35"/>
    <mergeCell ref="O35:P35"/>
    <mergeCell ref="T35:U35"/>
    <mergeCell ref="Z35:AA35"/>
    <mergeCell ref="AE35:AF35"/>
    <mergeCell ref="F37:G37"/>
    <mergeCell ref="R37:S37"/>
    <mergeCell ref="AC37:AD37"/>
    <mergeCell ref="AN37:AO37"/>
    <mergeCell ref="F38:G38"/>
    <mergeCell ref="I38:K38"/>
    <mergeCell ref="R38:S38"/>
    <mergeCell ref="U38:W38"/>
    <mergeCell ref="AC38:AD38"/>
    <mergeCell ref="AF38:AH38"/>
    <mergeCell ref="AN38:AO38"/>
    <mergeCell ref="AQ38:AS38"/>
    <mergeCell ref="F39:G39"/>
    <mergeCell ref="I39:J39"/>
    <mergeCell ref="R39:S39"/>
    <mergeCell ref="U39:V39"/>
    <mergeCell ref="AC39:AD39"/>
    <mergeCell ref="AF39:AG39"/>
    <mergeCell ref="AN39:AO39"/>
    <mergeCell ref="AQ39:AR39"/>
  </mergeCells>
  <phoneticPr fontId="8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記入例(様式１ 計画書、様式２ 実績書)</vt:lpstr>
      <vt:lpstr>記入例(様式２－２ 集計表)</vt:lpstr>
      <vt:lpstr>'記入例(様式１ 計画書、様式２ 実績書)'!Print_Area</vt:lpstr>
      <vt:lpstr>'記入例(様式２－２ 集計表)'!Print_Area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110680 瀬田 博之</dc:creator>
  <cp:lastModifiedBy>加須市</cp:lastModifiedBy>
  <cp:lastPrinted>2023-11-28T00:43:34Z</cp:lastPrinted>
  <dcterms:created xsi:type="dcterms:W3CDTF">2023-07-26T06:05:19Z</dcterms:created>
  <dcterms:modified xsi:type="dcterms:W3CDTF">2023-12-07T05:56:12Z</dcterms:modified>
</cp:coreProperties>
</file>