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0ksv001\10各課文書\105000_財政課\(050)決算\(050－020)決算状況\080　財政状況資料集\2024.10.24 【埼玉県市町村課：118（金）17時〆】令和４年度財政状況資料集の作成について（2回目・地方公会計関係）\04 結合\"/>
    </mc:Choice>
  </mc:AlternateContent>
  <bookViews>
    <workbookView xWindow="0" yWindow="0" windowWidth="15360" windowHeight="76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<sst xmlns="http://schemas.openxmlformats.org/spreadsheetml/2006/main" count="1132" uniqueCount="605">
  <si>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</si>
  <si>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</si>
  <si>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</si>
  <si>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</si>
  <si>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</si>
  <si>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</si>
  <si>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</si>
  <si>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</si>
  <si>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</si>
  <si>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</si>
  <si>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</si>
  <si>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</si>
  <si>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</si>
  <si>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</si>
  <si>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</si>
  <si>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</si>
  <si>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</si>
  <si>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</si>
  <si>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</si>
  <si>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</si>
  <si>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</si>
  <si>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</si>
  <si>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</si>
  <si>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</si>
  <si>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</si>
  <si>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</si>
  <si>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</si>
  <si>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</si>
  <si>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</si>
  <si>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</si>
  <si>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</si>
  <si>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</si>
  <si>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</si>
  <si>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</si>
  <si>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</si>
  <si>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</si>
  <si>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</si>
  <si>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</si>
  <si>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</si>
  <si>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</si>
  <si>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</si>
  <si>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</si>
  <si>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</si>
  <si>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</si>
  <si>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</si>
  <si>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</si>
  <si>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</si>
  <si>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</si>
  <si>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</si>
  <si>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</si>
  <si>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</si>
  <si>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</si>
  <si>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</si>
  <si>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</si>
  <si>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</si>
  <si>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</si>
  <si>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</si>
  <si>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</si>
  <si>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</si>
  <si>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</si>
  <si>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</si>
  <si>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</si>
  <si>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</si>
  <si>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</si>
  <si>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</si>
  <si>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</si>
  <si>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</si>
  <si>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</si>
  <si>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</si>
  <si>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</si>
  <si>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</si>
  <si>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</si>
  <si>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</si>
  <si>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</si>
  <si>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</si>
  <si>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</si>
  <si>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</si>
  <si>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</si>
  <si>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</si>
  <si>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</si>
  <si>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</si>
  <si>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</si>
  <si>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</si>
  <si>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</si>
  <si>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</si>
  <si>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</si>
  <si>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</si>
  <si>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</si>
  <si>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</si>
  <si>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</si>
  <si>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</si>
  <si>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</si>
  <si>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</si>
  <si>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</si>
  <si>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</si>
  <si>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</si>
  <si>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</si>
  <si>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</si>
  <si>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加須市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</si>
  <si>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</si>
  <si>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</si>
  <si>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</si>
  <si>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</si>
  <si>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</si>
  <si>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</si>
  <si>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</si>
  <si>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</si>
  <si>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</si>
  <si>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</si>
  <si>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</si>
  <si>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</si>
  <si>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</si>
  <si>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</si>
  <si>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</si>
  <si>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</si>
  <si>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</si>
  <si>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</si>
  <si>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</si>
  <si>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</si>
  <si>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</si>
  <si>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</si>
  <si>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</si>
  <si>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</si>
  <si>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</si>
  <si>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</si>
  <si>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</si>
  <si>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</si>
  <si>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</si>
  <si>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</si>
  <si>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</si>
  <si>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</si>
  <si>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</si>
  <si>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</si>
  <si>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</si>
  <si>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</si>
  <si>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</si>
  <si>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</si>
  <si>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</si>
  <si>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</si>
  <si>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</si>
  <si>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</si>
  <si>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</si>
  <si>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</si>
  <si>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</si>
  <si>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</si>
  <si>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</si>
  <si>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</si>
  <si>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</si>
  <si>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</si>
  <si>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</si>
  <si>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</si>
  <si>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</si>
  <si>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</si>
  <si>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</si>
  <si>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</si>
  <si>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</si>
  <si>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</si>
  <si>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</si>
  <si>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</si>
  <si>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</si>
  <si>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</si>
  <si>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</si>
  <si>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</si>
  <si>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</si>
  <si>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</si>
  <si>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</si>
  <si>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</si>
  <si>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</si>
  <si>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</si>
  <si>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</si>
  <si>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</si>
  <si>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</si>
  <si>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</si>
  <si>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</si>
  <si>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</si>
  <si>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</si>
  <si>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</si>
  <si>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</si>
  <si>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</si>
  <si>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</si>
  <si>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</si>
  <si>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</si>
  <si>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</si>
  <si>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</si>
  <si>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</si>
  <si>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</si>
  <si>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</si>
  <si>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</si>
  <si>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</si>
  <si>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</si>
  <si>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</si>
  <si>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</si>
  <si>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</si>
  <si>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</si>
  <si>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</si>
  <si>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</si>
  <si>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</si>
  <si>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</si>
  <si>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</si>
  <si>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</si>
  <si>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</si>
  <si>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</si>
  <si>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</si>
  <si>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</si>
  <si>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</si>
  <si>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</si>
  <si>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</si>
  <si>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</si>
  <si>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</si>
  <si>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</si>
  <si>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</si>
  <si>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</si>
  <si>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</si>
  <si>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埼玉県加須市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</si>
  <si>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</si>
  <si>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</si>
  <si>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</si>
  <si>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</si>
  <si>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</si>
  <si>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</si>
  <si>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</si>
  <si>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</si>
  <si>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</si>
  <si>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</si>
  <si>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</si>
  <si>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</si>
  <si>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</si>
  <si>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</si>
  <si>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</si>
  <si>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</si>
  <si>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</si>
  <si>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</si>
  <si>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</si>
  <si>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</si>
  <si>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</si>
  <si>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</si>
  <si>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</si>
  <si>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</si>
  <si>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</si>
  <si>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</si>
  <si>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</si>
  <si>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</si>
  <si>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</si>
  <si>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</si>
  <si>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</si>
  <si>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</si>
  <si>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</si>
  <si>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</si>
  <si>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</si>
  <si>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</si>
  <si>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</si>
  <si>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</si>
  <si>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</si>
  <si>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</si>
  <si>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</si>
  <si>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</si>
  <si>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</si>
  <si>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</si>
  <si>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</si>
  <si>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</si>
  <si>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</si>
  <si>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</si>
  <si>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</si>
  <si>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</si>
  <si>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</si>
  <si>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</si>
  <si>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</si>
  <si>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</si>
  <si>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</si>
  <si>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</si>
  <si>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</si>
  <si>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</si>
  <si>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</si>
  <si>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</si>
  <si>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</si>
  <si>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</si>
  <si>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</si>
  <si>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</si>
  <si>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</si>
  <si>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</si>
  <si>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</si>
  <si>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</si>
  <si>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</si>
  <si>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</si>
  <si>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</si>
  <si>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</si>
  <si>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</si>
  <si>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</si>
  <si>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</si>
  <si>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</si>
  <si>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</si>
  <si>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</si>
  <si>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</si>
  <si>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</si>
  <si>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</si>
  <si>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</si>
  <si>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</si>
  <si>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</si>
  <si>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</si>
  <si>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</si>
  <si>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</si>
  <si>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</si>
  <si>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</si>
  <si>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</si>
  <si>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</si>
  <si>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</si>
  <si>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</si>
  <si>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</si>
  <si>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</si>
  <si>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</si>
  <si>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</si>
  <si>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</si>
  <si>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</si>
  <si>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</si>
  <si>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</si>
  <si>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</si>
  <si>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</si>
  <si>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</si>
  <si>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</si>
  <si>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</si>
  <si>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</si>
  <si>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</si>
  <si>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</si>
  <si>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</si>
  <si>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</si>
  <si>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</si>
  <si>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</si>
  <si>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</si>
  <si>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</si>
  <si>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</si>
  <si>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</si>
  <si>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</si>
  <si>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</si>
  <si>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</si>
  <si>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</si>
  <si>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</si>
  <si>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</si>
  <si>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</si>
  <si>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</si>
  <si>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</si>
  <si>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</si>
  <si>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</si>
  <si>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</si>
  <si>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</si>
  <si>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</si>
  <si>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</si>
  <si>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</si>
  <si>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</si>
  <si>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</si>
  <si>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</si>
  <si>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</si>
  <si>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</si>
  <si>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</si>
  <si>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</si>
  <si>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</si>
  <si>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</si>
  <si>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</si>
  <si>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</si>
  <si>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</si>
  <si>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</si>
  <si>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</si>
  <si>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</si>
  <si>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</si>
  <si>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</si>
  <si>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</si>
  <si>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</si>
  <si>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</si>
  <si>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埼玉県加須市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</si>
  <si>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</si>
  <si>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</si>
  <si>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</si>
  <si>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</si>
  <si>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</si>
  <si>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</si>
  <si>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</si>
  <si>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</si>
  <si>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</si>
  <si>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</si>
  <si>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</si>
  <si>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</si>
  <si>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</si>
  <si>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</si>
  <si>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</si>
  <si>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</si>
  <si>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</si>
  <si>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</si>
  <si>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</si>
  <si>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</si>
  <si>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加須都市計画事業野中土地区画整理事業特別会計（普通会計）</t>
    <phoneticPr fontId="5"/>
  </si>
  <si>
    <t>河野博士育英事業特別会計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</si>
  <si>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</si>
  <si>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</si>
  <si>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</si>
  <si>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</si>
  <si>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</si>
  <si>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</si>
  <si>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</si>
  <si>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</si>
  <si>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</si>
  <si>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</si>
  <si>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</si>
  <si>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</si>
  <si>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</si>
  <si>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</si>
  <si>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国民健康保険直営診療所特別会計</t>
    <phoneticPr fontId="5"/>
  </si>
  <si>
    <t>後期高齢者医療特別会計</t>
    <phoneticPr fontId="5"/>
  </si>
  <si>
    <t>介護保険事業特別会計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</si>
  <si>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</si>
  <si>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</si>
  <si>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</si>
  <si>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</si>
  <si>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</si>
  <si>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</si>
  <si>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</si>
  <si>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</si>
  <si>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</si>
  <si>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</si>
  <si>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</si>
  <si>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</si>
  <si>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</si>
  <si>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</si>
  <si>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</si>
  <si>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</si>
  <si>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</si>
  <si>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</si>
  <si>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</si>
  <si>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</si>
  <si>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</si>
  <si>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</si>
  <si>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</si>
  <si>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</si>
  <si>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</si>
  <si>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</si>
  <si>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</si>
  <si>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</si>
  <si>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</si>
  <si>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</si>
  <si>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</si>
  <si>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</si>
  <si>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</si>
  <si>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</si>
  <si>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</si>
  <si>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</si>
  <si>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</si>
  <si>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</si>
  <si>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</si>
  <si>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</si>
  <si>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</si>
  <si>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</si>
  <si>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</si>
  <si>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</si>
  <si>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</si>
  <si>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</si>
  <si>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</si>
  <si>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</si>
  <si>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</si>
  <si>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</si>
  <si>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</si>
  <si>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</si>
  <si>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</si>
  <si>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</si>
  <si>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</si>
  <si>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</si>
  <si>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</si>
  <si>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</si>
  <si>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</si>
  <si>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</si>
  <si>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</si>
  <si>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</si>
  <si>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</si>
  <si>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</si>
  <si>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</si>
  <si>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</si>
  <si>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</si>
  <si>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</si>
  <si>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</si>
  <si>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</si>
  <si>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</si>
  <si>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</si>
  <si>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</si>
  <si>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</si>
  <si>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</si>
  <si>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</si>
  <si>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</si>
  <si>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</si>
  <si>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</si>
  <si>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</si>
  <si>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</si>
  <si>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</si>
  <si>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</si>
  <si>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</si>
  <si>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</si>
  <si>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</si>
  <si>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</si>
  <si>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</si>
  <si>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</si>
  <si>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</si>
  <si>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</si>
  <si>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</si>
  <si>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</si>
  <si>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</si>
  <si>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</si>
  <si>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</si>
  <si>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</si>
  <si>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</si>
  <si>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</si>
  <si>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</si>
  <si>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</si>
  <si>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</si>
  <si>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</si>
  <si>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</si>
  <si>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</si>
  <si>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</si>
  <si>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</si>
  <si>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</si>
  <si>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</si>
  <si>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</si>
  <si>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</si>
  <si>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</si>
  <si>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</si>
  <si>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</si>
  <si>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</si>
  <si>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</si>
  <si>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</si>
  <si>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</si>
  <si>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</si>
  <si>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</si>
  <si>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</si>
  <si>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</si>
  <si>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</si>
  <si>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</si>
  <si>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</si>
  <si>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</si>
  <si>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</si>
  <si>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</si>
  <si>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</si>
  <si>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</si>
  <si>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</si>
  <si>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</si>
  <si>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</si>
  <si>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</si>
  <si>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</si>
  <si>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</si>
  <si>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</si>
  <si>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</si>
  <si>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</si>
  <si>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</si>
  <si>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</si>
  <si>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</si>
  <si>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</si>
  <si>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</si>
  <si>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</si>
  <si>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</si>
  <si>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</si>
  <si>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</si>
  <si>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</si>
  <si>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水道事業会計</t>
  </si>
  <si>
    <t>介護保険事業特別会計</t>
  </si>
  <si>
    <t>下水道事業会計</t>
  </si>
  <si>
    <t>国民健康保険事業特別会計</t>
  </si>
  <si>
    <t>農業集落排水事業特別会計</t>
  </si>
  <si>
    <t>加須都市計画事業野中土地区画整理事業特別会計（普通会計）</t>
  </si>
  <si>
    <t>▲ 0.10</t>
  </si>
  <si>
    <t>▲ 0.06</t>
  </si>
  <si>
    <t>▲ 0.26</t>
  </si>
  <si>
    <t>▲ 0.13</t>
  </si>
  <si>
    <t>国民健康保険直営診療所特別会計</t>
  </si>
  <si>
    <t>その他会計（赤字）</t>
  </si>
  <si>
    <t>その他会計（黒字）</t>
  </si>
  <si>
    <t>（百万円）</t>
    <phoneticPr fontId="5"/>
  </si>
  <si>
    <t>H30</t>
    <phoneticPr fontId="5"/>
  </si>
  <si>
    <t>R01</t>
    <phoneticPr fontId="5"/>
  </si>
  <si>
    <t>R02</t>
    <phoneticPr fontId="5"/>
  </si>
  <si>
    <t>R03</t>
    <phoneticPr fontId="5"/>
  </si>
  <si>
    <t>R04</t>
    <phoneticPr fontId="5"/>
  </si>
  <si>
    <t>加須市・羽生市水防事務組合</t>
    <rPh sb="0" eb="3">
      <t>カゾシ</t>
    </rPh>
    <rPh sb="4" eb="7">
      <t>ハニュウシ</t>
    </rPh>
    <rPh sb="7" eb="9">
      <t>スイボウ</t>
    </rPh>
    <rPh sb="9" eb="11">
      <t>ジム</t>
    </rPh>
    <rPh sb="11" eb="13">
      <t>クミアイ</t>
    </rPh>
    <phoneticPr fontId="2"/>
  </si>
  <si>
    <t>広域利根斎場組合</t>
    <rPh sb="0" eb="2">
      <t>コウイキ</t>
    </rPh>
    <rPh sb="2" eb="4">
      <t>トネ</t>
    </rPh>
    <rPh sb="4" eb="6">
      <t>サイジョウ</t>
    </rPh>
    <rPh sb="6" eb="8">
      <t>クミアイ</t>
    </rPh>
    <phoneticPr fontId="2"/>
  </si>
  <si>
    <t>埼玉東部消防組合</t>
    <rPh sb="0" eb="2">
      <t>サイタマ</t>
    </rPh>
    <rPh sb="2" eb="4">
      <t>トウブ</t>
    </rPh>
    <rPh sb="4" eb="6">
      <t>ショウボウ</t>
    </rPh>
    <rPh sb="6" eb="8">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</si>
  <si>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</si>
  <si>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</si>
  <si>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</si>
  <si>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埼玉県都市ボートレース企業団</t>
    <rPh sb="11" eb="14">
      <t>キギョウダン</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</si>
  <si>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</si>
  <si>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</si>
  <si>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</si>
  <si>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米米倶楽部</t>
    <rPh sb="0" eb="2">
      <t>コメコメ</t>
    </rPh>
    <rPh sb="2" eb="5">
      <t>クラブ</t>
    </rPh>
    <phoneticPr fontId="2"/>
  </si>
  <si>
    <t>かぞ農業公社</t>
    <rPh sb="2" eb="6">
      <t>ノウギョウコウシャ</t>
    </rPh>
    <phoneticPr fontId="2"/>
  </si>
  <si>
    <t>渡良瀬遊水地アクリメーション振興財団</t>
    <rPh sb="0" eb="6">
      <t>ワタラセユウスイチ</t>
    </rPh>
    <rPh sb="14" eb="16">
      <t>シンコウ</t>
    </rPh>
    <rPh sb="16" eb="18">
      <t>ザイダン</t>
    </rPh>
    <phoneticPr fontId="2"/>
  </si>
  <si>
    <t>〇</t>
    <phoneticPr fontId="2"/>
  </si>
  <si>
    <t>公共施設等再整備基金</t>
    <rPh sb="0" eb="2">
      <t>コウキョウ</t>
    </rPh>
    <rPh sb="2" eb="4">
      <t>シセツ</t>
    </rPh>
    <rPh sb="4" eb="5">
      <t>トウ</t>
    </rPh>
    <rPh sb="5" eb="8">
      <t>サイセイビ</t>
    </rPh>
    <rPh sb="8" eb="10">
      <t>キキン</t>
    </rPh>
    <phoneticPr fontId="5"/>
  </si>
  <si>
    <t>地域福祉基金</t>
    <rPh sb="0" eb="2">
      <t>チイキ</t>
    </rPh>
    <rPh sb="2" eb="4">
      <t>フクシ</t>
    </rPh>
    <rPh sb="4" eb="6">
      <t>キキン</t>
    </rPh>
    <phoneticPr fontId="5"/>
  </si>
  <si>
    <t>水と緑と文化のまちづくり基金</t>
    <rPh sb="0" eb="1">
      <t>ミズ</t>
    </rPh>
    <rPh sb="2" eb="3">
      <t>ミドリ</t>
    </rPh>
    <rPh sb="4" eb="6">
      <t>ブンカ</t>
    </rPh>
    <rPh sb="12" eb="14">
      <t>キキン</t>
    </rPh>
    <phoneticPr fontId="5"/>
  </si>
  <si>
    <t>河野博士育成基金</t>
    <rPh sb="0" eb="2">
      <t>コウノ</t>
    </rPh>
    <rPh sb="2" eb="4">
      <t>ハカセ</t>
    </rPh>
    <rPh sb="4" eb="6">
      <t>イクセイ</t>
    </rPh>
    <rPh sb="6" eb="8">
      <t>キキン</t>
    </rPh>
    <phoneticPr fontId="5"/>
  </si>
  <si>
    <t>交通遺児支援基金</t>
    <rPh sb="0" eb="2">
      <t>コウツウ</t>
    </rPh>
    <rPh sb="2" eb="4">
      <t>イジ</t>
    </rPh>
    <rPh sb="4" eb="6">
      <t>シエン</t>
    </rPh>
    <rPh sb="6" eb="8">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</si>
  <si>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</si>
  <si>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</si>
  <si>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将来負担比率は、将来の負担額よりも将来負担額に充当できる基金などの金額の方が大きいため算定されず、健全性があると言える。
　有形固定資産減価償却率は、類似団体と比較してやや高い水準である。公共施設等総合管理計画に基づき、今後、老朽化対策に取り組んでいく。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</si>
  <si>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</si>
  <si>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</si>
  <si>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</si>
  <si>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</si>
  <si>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</si>
  <si>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</si>
  <si>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将来負担比率は、将来の負担額よりも将来負担額に充当できる基金などの金額の方が大きいため算定されず、健全性があると言える。
　実質公債費比率は、類似団体とほぼ同水準である。令和2年度の済生会新病院建設工事等補助金交付事業に係る一般単独事業債の一部償還開始や田ヶ谷小学校校舎大規模改造事業に係る防災・減災・国土強靭化緊急対策事業債及び学校教育施設等整備事業債の償還開始などにより、令和元年度と比較して元利償還額が14.4％増加したため、前年と比較して0.6ポイント上昇している。今後についても引き続き債務の圧縮に取り組んでいく。</t>
    <rPh sb="179" eb="181">
      <t>ショウカン</t>
    </rPh>
    <rPh sb="181" eb="183">
      <t>カイシ</t>
    </rPh>
    <rPh sb="210" eb="212">
      <t>ゾウカ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</si>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</sst>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0" fontId="16" fillId="0" borderId="41"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46402</c:v>
                </c:pt>
                <c:pt idx="1">
                  <c:v>66343</c:v>
                </c:pt>
                <c:pt idx="2">
                  <c:v>56416</c:v>
                </c:pt>
                <c:pt idx="3">
                  <c:v>49217</c:v>
                </c:pt>
                <c:pt idx="4">
                  <c:v>49211</c:v>
                </c:pt>
              </c:numCache>
            </c:numRef>
          </c:val>
          <c:smooth val="0"/>
          <c:extLst>
            <c:ext xmlns:c16="http://schemas.microsoft.com/office/drawing/2014/chart" uri="{C3380CC4-5D6E-409C-BE32-E72D297353CC}">
              <c16:uniqueId val="{00000000-B57B-4281-B65D-C3E7DCB19E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23895</c:v>
                </c:pt>
                <c:pt idx="1">
                  <c:v>45844</c:v>
                </c:pt>
                <c:pt idx="2">
                  <c:v>32573</c:v>
                </c:pt>
                <c:pt idx="3">
                  <c:v>47073</c:v>
                </c:pt>
                <c:pt idx="4">
                  <c:v>17927</c:v>
                </c:pt>
              </c:numCache>
            </c:numRef>
          </c:val>
          <c:smooth val="0"/>
          <c:extLst>
            <c:ext xmlns:c16="http://schemas.microsoft.com/office/drawing/2014/chart" uri="{C3380CC4-5D6E-409C-BE32-E72D297353CC}">
              <c16:uniqueId val="{00000001-B57B-4281-B65D-C3E7DCB19E6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13</c:v>
                </c:pt>
                <c:pt idx="1">
                  <c:v>16.14</c:v>
                </c:pt>
                <c:pt idx="2">
                  <c:v>18.43</c:v>
                </c:pt>
                <c:pt idx="3">
                  <c:v>19.29</c:v>
                </c:pt>
                <c:pt idx="4">
                  <c:v>19.57</c:v>
                </c:pt>
              </c:numCache>
            </c:numRef>
          </c:val>
          <c:extLst>
            <c:ext xmlns:c16="http://schemas.microsoft.com/office/drawing/2014/chart" uri="{C3380CC4-5D6E-409C-BE32-E72D297353CC}">
              <c16:uniqueId val="{00000000-C08C-4C27-AB0E-4E5760AD5E2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10.85</c:v>
                </c:pt>
                <c:pt idx="1">
                  <c:v>11.28</c:v>
                </c:pt>
                <c:pt idx="2">
                  <c:v>10.89</c:v>
                </c:pt>
                <c:pt idx="3">
                  <c:v>10.39</c:v>
                </c:pt>
                <c:pt idx="4">
                  <c:v>10.54</c:v>
                </c:pt>
              </c:numCache>
            </c:numRef>
          </c:val>
          <c:extLst>
            <c:ext xmlns:c16="http://schemas.microsoft.com/office/drawing/2014/chart" uri="{C3380CC4-5D6E-409C-BE32-E72D297353CC}">
              <c16:uniqueId val="{00000001-C08C-4C27-AB0E-4E5760AD5E2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1.47</c:v>
                </c:pt>
                <c:pt idx="1">
                  <c:v>3.68</c:v>
                </c:pt>
                <c:pt idx="2">
                  <c:v>2.84</c:v>
                </c:pt>
                <c:pt idx="3">
                  <c:v>2.38</c:v>
                </c:pt>
                <c:pt idx="4">
                  <c:v>0.01</c:v>
                </c:pt>
              </c:numCache>
            </c:numRef>
          </c:val>
          <c:smooth val="0"/>
          <c:extLst>
            <c:ext xmlns:c16="http://schemas.microsoft.com/office/drawing/2014/chart" uri="{C3380CC4-5D6E-409C-BE32-E72D297353CC}">
              <c16:uniqueId val="{00000002-C08C-4C27-AB0E-4E5760AD5E2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1.62</c:v>
                </c:pt>
                <c:pt idx="2">
                  <c:v>#N/A</c:v>
                </c:pt>
                <c:pt idx="3">
                  <c:v>0.94</c:v>
                </c:pt>
                <c:pt idx="4">
                  <c:v>#N/A</c:v>
                </c:pt>
                <c:pt idx="5">
                  <c:v>0.84</c:v>
                </c:pt>
                <c:pt idx="6">
                  <c:v>#N/A</c:v>
                </c:pt>
                <c:pt idx="7">
                  <c:v>0.05</c:v>
                </c:pt>
                <c:pt idx="8">
                  <c:v>#N/A</c:v>
                </c:pt>
                <c:pt idx="9">
                  <c:v>0.05</c:v>
                </c:pt>
              </c:numCache>
            </c:numRef>
          </c:val>
          <c:extLst>
            <c:ext xmlns:c16="http://schemas.microsoft.com/office/drawing/2014/chart" uri="{C3380CC4-5D6E-409C-BE32-E72D297353CC}">
              <c16:uniqueId val="{00000000-8B77-48F7-BD83-53B0B2F9C44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B77-48F7-BD83-53B0B2F9C445}"/>
            </c:ext>
          </c:extLst>
        </c:ser>
        <c:ser>
          <c:idx val="2"/>
          <c:order val="2"/>
          <c:tx>
            <c:strRef>
              <c:f>データシート!$A$29</c:f>
              <c:strCache>
                <c:ptCount val="1"/>
                <c:pt idx="0">
                  <c:v>国民健康保険直営診療所特別会計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0.11</c:v>
                </c:pt>
                <c:pt idx="2">
                  <c:v>#N/A</c:v>
                </c:pt>
                <c:pt idx="3">
                  <c:v>0.12</c:v>
                </c:pt>
                <c:pt idx="4">
                  <c:v>#N/A</c:v>
                </c:pt>
                <c:pt idx="5">
                  <c:v>0.1</c:v>
                </c:pt>
                <c:pt idx="6">
                  <c:v>#N/A</c:v>
                </c:pt>
                <c:pt idx="7">
                  <c:v>0.11</c:v>
                </c:pt>
                <c:pt idx="8">
                  <c:v>#N/A</c:v>
                </c:pt>
                <c:pt idx="9">
                  <c:v>0.1</c:v>
                </c:pt>
              </c:numCache>
            </c:numRef>
          </c:val>
          <c:extLst>
            <c:ext xmlns:c16="http://schemas.microsoft.com/office/drawing/2014/chart" uri="{C3380CC4-5D6E-409C-BE32-E72D297353CC}">
              <c16:uniqueId val="{00000002-8B77-48F7-BD83-53B0B2F9C445}"/>
            </c:ext>
          </c:extLst>
        </c:ser>
        <c:ser>
          <c:idx val="3"/>
          <c:order val="3"/>
          <c:tx>
            <c:strRef>
              <c:f>データシート!$A$30</c:f>
              <c:strCache>
                <c:ptCount val="1"/>
                <c:pt idx="0">
                  <c:v>加須都市計画事業野中土地区画整理事業特別会計（普通会計）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0.1</c:v>
                </c:pt>
                <c:pt idx="1">
                  <c:v>#N/A</c:v>
                </c:pt>
                <c:pt idx="2">
                  <c:v>0.06</c:v>
                </c:pt>
                <c:pt idx="3">
                  <c:v>#N/A</c:v>
                </c:pt>
                <c:pt idx="4">
                  <c:v>0.26</c:v>
                </c:pt>
                <c:pt idx="5">
                  <c:v>#N/A</c:v>
                </c:pt>
                <c:pt idx="6">
                  <c:v>0.13</c:v>
                </c:pt>
                <c:pt idx="7">
                  <c:v>#N/A</c:v>
                </c:pt>
                <c:pt idx="8">
                  <c:v>#N/A</c:v>
                </c:pt>
                <c:pt idx="9">
                  <c:v>0.12</c:v>
                </c:pt>
              </c:numCache>
            </c:numRef>
          </c:val>
          <c:extLst>
            <c:ext xmlns:c16="http://schemas.microsoft.com/office/drawing/2014/chart" uri="{C3380CC4-5D6E-409C-BE32-E72D297353CC}">
              <c16:uniqueId val="{00000003-8B77-48F7-BD83-53B0B2F9C445}"/>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0.17</c:v>
                </c:pt>
                <c:pt idx="2">
                  <c:v>#N/A</c:v>
                </c:pt>
                <c:pt idx="3">
                  <c:v>0.1</c:v>
                </c:pt>
                <c:pt idx="4">
                  <c:v>#N/A</c:v>
                </c:pt>
                <c:pt idx="5">
                  <c:v>0.15</c:v>
                </c:pt>
                <c:pt idx="6">
                  <c:v>#N/A</c:v>
                </c:pt>
                <c:pt idx="7">
                  <c:v>0.22</c:v>
                </c:pt>
                <c:pt idx="8">
                  <c:v>#N/A</c:v>
                </c:pt>
                <c:pt idx="9">
                  <c:v>0.25</c:v>
                </c:pt>
              </c:numCache>
            </c:numRef>
          </c:val>
          <c:extLst>
            <c:ext xmlns:c16="http://schemas.microsoft.com/office/drawing/2014/chart" uri="{C3380CC4-5D6E-409C-BE32-E72D297353CC}">
              <c16:uniqueId val="{00000004-8B77-48F7-BD83-53B0B2F9C445}"/>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0.35</c:v>
                </c:pt>
                <c:pt idx="2">
                  <c:v>#N/A</c:v>
                </c:pt>
                <c:pt idx="3">
                  <c:v>0.34</c:v>
                </c:pt>
                <c:pt idx="4">
                  <c:v>#N/A</c:v>
                </c:pt>
                <c:pt idx="5">
                  <c:v>0.18</c:v>
                </c:pt>
                <c:pt idx="6">
                  <c:v>#N/A</c:v>
                </c:pt>
                <c:pt idx="7">
                  <c:v>0.35</c:v>
                </c:pt>
                <c:pt idx="8">
                  <c:v>#N/A</c:v>
                </c:pt>
                <c:pt idx="9">
                  <c:v>0.28999999999999998</c:v>
                </c:pt>
              </c:numCache>
            </c:numRef>
          </c:val>
          <c:extLst>
            <c:ext xmlns:c16="http://schemas.microsoft.com/office/drawing/2014/chart" uri="{C3380CC4-5D6E-409C-BE32-E72D297353CC}">
              <c16:uniqueId val="{00000005-8B77-48F7-BD83-53B0B2F9C44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3.37</c:v>
                </c:pt>
                <c:pt idx="2">
                  <c:v>#N/A</c:v>
                </c:pt>
                <c:pt idx="3">
                  <c:v>3.04</c:v>
                </c:pt>
                <c:pt idx="4">
                  <c:v>#N/A</c:v>
                </c:pt>
                <c:pt idx="5">
                  <c:v>2.35</c:v>
                </c:pt>
                <c:pt idx="6">
                  <c:v>#N/A</c:v>
                </c:pt>
                <c:pt idx="7">
                  <c:v>1.66</c:v>
                </c:pt>
                <c:pt idx="8">
                  <c:v>#N/A</c:v>
                </c:pt>
                <c:pt idx="9">
                  <c:v>1.22</c:v>
                </c:pt>
              </c:numCache>
            </c:numRef>
          </c:val>
          <c:extLst>
            <c:ext xmlns:c16="http://schemas.microsoft.com/office/drawing/2014/chart" uri="{C3380CC4-5D6E-409C-BE32-E72D297353CC}">
              <c16:uniqueId val="{00000006-8B77-48F7-BD83-53B0B2F9C445}"/>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1.42</c:v>
                </c:pt>
                <c:pt idx="2">
                  <c:v>#N/A</c:v>
                </c:pt>
                <c:pt idx="3">
                  <c:v>1.04</c:v>
                </c:pt>
                <c:pt idx="4">
                  <c:v>#N/A</c:v>
                </c:pt>
                <c:pt idx="5">
                  <c:v>1.29</c:v>
                </c:pt>
                <c:pt idx="6">
                  <c:v>#N/A</c:v>
                </c:pt>
                <c:pt idx="7">
                  <c:v>1.42</c:v>
                </c:pt>
                <c:pt idx="8">
                  <c:v>#N/A</c:v>
                </c:pt>
                <c:pt idx="9">
                  <c:v>2.65</c:v>
                </c:pt>
              </c:numCache>
            </c:numRef>
          </c:val>
          <c:extLst>
            <c:ext xmlns:c16="http://schemas.microsoft.com/office/drawing/2014/chart" uri="{C3380CC4-5D6E-409C-BE32-E72D297353CC}">
              <c16:uniqueId val="{00000007-8B77-48F7-BD83-53B0B2F9C44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10.4</c:v>
                </c:pt>
                <c:pt idx="2">
                  <c:v>#N/A</c:v>
                </c:pt>
                <c:pt idx="3">
                  <c:v>10.18</c:v>
                </c:pt>
                <c:pt idx="4">
                  <c:v>#N/A</c:v>
                </c:pt>
                <c:pt idx="5">
                  <c:v>10.15</c:v>
                </c:pt>
                <c:pt idx="6">
                  <c:v>#N/A</c:v>
                </c:pt>
                <c:pt idx="7">
                  <c:v>10.210000000000001</c:v>
                </c:pt>
                <c:pt idx="8">
                  <c:v>#N/A</c:v>
                </c:pt>
                <c:pt idx="9">
                  <c:v>10.78</c:v>
                </c:pt>
              </c:numCache>
            </c:numRef>
          </c:val>
          <c:extLst>
            <c:ext xmlns:c16="http://schemas.microsoft.com/office/drawing/2014/chart" uri="{C3380CC4-5D6E-409C-BE32-E72D297353CC}">
              <c16:uniqueId val="{00000008-8B77-48F7-BD83-53B0B2F9C44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13.03</c:v>
                </c:pt>
                <c:pt idx="2">
                  <c:v>#N/A</c:v>
                </c:pt>
                <c:pt idx="3">
                  <c:v>16.13</c:v>
                </c:pt>
                <c:pt idx="4">
                  <c:v>#N/A</c:v>
                </c:pt>
                <c:pt idx="5">
                  <c:v>18.61</c:v>
                </c:pt>
                <c:pt idx="6">
                  <c:v>#N/A</c:v>
                </c:pt>
                <c:pt idx="7">
                  <c:v>19.399999999999999</c:v>
                </c:pt>
                <c:pt idx="8">
                  <c:v>#N/A</c:v>
                </c:pt>
                <c:pt idx="9">
                  <c:v>19.559999999999999</c:v>
                </c:pt>
              </c:numCache>
            </c:numRef>
          </c:val>
          <c:extLst>
            <c:ext xmlns:c16="http://schemas.microsoft.com/office/drawing/2014/chart" uri="{C3380CC4-5D6E-409C-BE32-E72D297353CC}">
              <c16:uniqueId val="{00000009-8B77-48F7-BD83-53B0B2F9C44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3457</c:v>
                </c:pt>
                <c:pt idx="5">
                  <c:v>3396</c:v>
                </c:pt>
                <c:pt idx="8">
                  <c:v>3310</c:v>
                </c:pt>
                <c:pt idx="11">
                  <c:v>3318</c:v>
                </c:pt>
                <c:pt idx="14">
                  <c:v>3348</c:v>
                </c:pt>
              </c:numCache>
            </c:numRef>
          </c:val>
          <c:extLst>
            <c:ext xmlns:c16="http://schemas.microsoft.com/office/drawing/2014/chart" uri="{C3380CC4-5D6E-409C-BE32-E72D297353CC}">
              <c16:uniqueId val="{00000000-4C6D-4EA6-80F1-0290B1C179B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C6D-4EA6-80F1-0290B1C179B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49</c:v>
                </c:pt>
                <c:pt idx="3">
                  <c:v>29</c:v>
                </c:pt>
                <c:pt idx="6">
                  <c:v>15</c:v>
                </c:pt>
                <c:pt idx="9">
                  <c:v>9</c:v>
                </c:pt>
                <c:pt idx="12">
                  <c:v>5</c:v>
                </c:pt>
              </c:numCache>
            </c:numRef>
          </c:val>
          <c:extLst>
            <c:ext xmlns:c16="http://schemas.microsoft.com/office/drawing/2014/chart" uri="{C3380CC4-5D6E-409C-BE32-E72D297353CC}">
              <c16:uniqueId val="{00000002-4C6D-4EA6-80F1-0290B1C179B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49</c:v>
                </c:pt>
                <c:pt idx="3">
                  <c:v>43</c:v>
                </c:pt>
                <c:pt idx="6">
                  <c:v>43</c:v>
                </c:pt>
                <c:pt idx="9">
                  <c:v>49</c:v>
                </c:pt>
                <c:pt idx="12">
                  <c:v>48</c:v>
                </c:pt>
              </c:numCache>
            </c:numRef>
          </c:val>
          <c:extLst>
            <c:ext xmlns:c16="http://schemas.microsoft.com/office/drawing/2014/chart" uri="{C3380CC4-5D6E-409C-BE32-E72D297353CC}">
              <c16:uniqueId val="{00000003-4C6D-4EA6-80F1-0290B1C179B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997</c:v>
                </c:pt>
                <c:pt idx="3">
                  <c:v>996</c:v>
                </c:pt>
                <c:pt idx="6">
                  <c:v>975</c:v>
                </c:pt>
                <c:pt idx="9">
                  <c:v>969</c:v>
                </c:pt>
                <c:pt idx="12">
                  <c:v>959</c:v>
                </c:pt>
              </c:numCache>
            </c:numRef>
          </c:val>
          <c:extLst>
            <c:ext xmlns:c16="http://schemas.microsoft.com/office/drawing/2014/chart" uri="{C3380CC4-5D6E-409C-BE32-E72D297353CC}">
              <c16:uniqueId val="{00000004-4C6D-4EA6-80F1-0290B1C179B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6D-4EA6-80F1-0290B1C179B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C6D-4EA6-80F1-0290B1C179B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3440</c:v>
                </c:pt>
                <c:pt idx="3">
                  <c:v>3205</c:v>
                </c:pt>
                <c:pt idx="6">
                  <c:v>3210</c:v>
                </c:pt>
                <c:pt idx="9">
                  <c:v>3562</c:v>
                </c:pt>
                <c:pt idx="12">
                  <c:v>3667</c:v>
                </c:pt>
              </c:numCache>
            </c:numRef>
          </c:val>
          <c:extLst>
            <c:ext xmlns:c16="http://schemas.microsoft.com/office/drawing/2014/chart" uri="{C3380CC4-5D6E-409C-BE32-E72D297353CC}">
              <c16:uniqueId val="{00000007-4C6D-4EA6-80F1-0290B1C179B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1078</c:v>
                </c:pt>
                <c:pt idx="2">
                  <c:v>#N/A</c:v>
                </c:pt>
                <c:pt idx="3">
                  <c:v>#N/A</c:v>
                </c:pt>
                <c:pt idx="4">
                  <c:v>877</c:v>
                </c:pt>
                <c:pt idx="5">
                  <c:v>#N/A</c:v>
                </c:pt>
                <c:pt idx="6">
                  <c:v>#N/A</c:v>
                </c:pt>
                <c:pt idx="7">
                  <c:v>933</c:v>
                </c:pt>
                <c:pt idx="8">
                  <c:v>#N/A</c:v>
                </c:pt>
                <c:pt idx="9">
                  <c:v>#N/A</c:v>
                </c:pt>
                <c:pt idx="10">
                  <c:v>1271</c:v>
                </c:pt>
                <c:pt idx="11">
                  <c:v>#N/A</c:v>
                </c:pt>
                <c:pt idx="12">
                  <c:v>#N/A</c:v>
                </c:pt>
                <c:pt idx="13">
                  <c:v>1331</c:v>
                </c:pt>
                <c:pt idx="14">
                  <c:v>#N/A</c:v>
                </c:pt>
              </c:numCache>
            </c:numRef>
          </c:val>
          <c:smooth val="0"/>
          <c:extLst>
            <c:ext xmlns:c16="http://schemas.microsoft.com/office/drawing/2014/chart" uri="{C3380CC4-5D6E-409C-BE32-E72D297353CC}">
              <c16:uniqueId val="{00000008-4C6D-4EA6-80F1-0290B1C179B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34796</c:v>
                </c:pt>
                <c:pt idx="5">
                  <c:v>33894</c:v>
                </c:pt>
                <c:pt idx="8">
                  <c:v>32869</c:v>
                </c:pt>
                <c:pt idx="11">
                  <c:v>32004</c:v>
                </c:pt>
                <c:pt idx="14">
                  <c:v>30044</c:v>
                </c:pt>
              </c:numCache>
            </c:numRef>
          </c:val>
          <c:extLst>
            <c:ext xmlns:c16="http://schemas.microsoft.com/office/drawing/2014/chart" uri="{C3380CC4-5D6E-409C-BE32-E72D297353CC}">
              <c16:uniqueId val="{00000000-12B6-402B-A7E8-588DEB47866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4446</c:v>
                </c:pt>
                <c:pt idx="5">
                  <c:v>4377</c:v>
                </c:pt>
                <c:pt idx="8">
                  <c:v>4173</c:v>
                </c:pt>
                <c:pt idx="11">
                  <c:v>3858</c:v>
                </c:pt>
                <c:pt idx="14">
                  <c:v>3713</c:v>
                </c:pt>
              </c:numCache>
            </c:numRef>
          </c:val>
          <c:extLst>
            <c:ext xmlns:c16="http://schemas.microsoft.com/office/drawing/2014/chart" uri="{C3380CC4-5D6E-409C-BE32-E72D297353CC}">
              <c16:uniqueId val="{00000001-12B6-402B-A7E8-588DEB47866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10674</c:v>
                </c:pt>
                <c:pt idx="5">
                  <c:v>10716</c:v>
                </c:pt>
                <c:pt idx="8">
                  <c:v>10314</c:v>
                </c:pt>
                <c:pt idx="11">
                  <c:v>7717</c:v>
                </c:pt>
                <c:pt idx="14">
                  <c:v>9555</c:v>
                </c:pt>
              </c:numCache>
            </c:numRef>
          </c:val>
          <c:extLst>
            <c:ext xmlns:c16="http://schemas.microsoft.com/office/drawing/2014/chart" uri="{C3380CC4-5D6E-409C-BE32-E72D297353CC}">
              <c16:uniqueId val="{00000002-12B6-402B-A7E8-588DEB47866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B6-402B-A7E8-588DEB47866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2B6-402B-A7E8-588DEB47866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7</c:v>
                </c:pt>
                <c:pt idx="3">
                  <c:v>7</c:v>
                </c:pt>
                <c:pt idx="6">
                  <c:v>6</c:v>
                </c:pt>
                <c:pt idx="9">
                  <c:v>7</c:v>
                </c:pt>
                <c:pt idx="12">
                  <c:v>6</c:v>
                </c:pt>
              </c:numCache>
            </c:numRef>
          </c:val>
          <c:extLst>
            <c:ext xmlns:c16="http://schemas.microsoft.com/office/drawing/2014/chart" uri="{C3380CC4-5D6E-409C-BE32-E72D297353CC}">
              <c16:uniqueId val="{00000005-12B6-402B-A7E8-588DEB47866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6633</c:v>
                </c:pt>
                <c:pt idx="3">
                  <c:v>6826</c:v>
                </c:pt>
                <c:pt idx="6">
                  <c:v>6862</c:v>
                </c:pt>
                <c:pt idx="9">
                  <c:v>6781</c:v>
                </c:pt>
                <c:pt idx="12">
                  <c:v>6727</c:v>
                </c:pt>
              </c:numCache>
            </c:numRef>
          </c:val>
          <c:extLst>
            <c:ext xmlns:c16="http://schemas.microsoft.com/office/drawing/2014/chart" uri="{C3380CC4-5D6E-409C-BE32-E72D297353CC}">
              <c16:uniqueId val="{00000006-12B6-402B-A7E8-588DEB47866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311</c:v>
                </c:pt>
                <c:pt idx="3">
                  <c:v>257</c:v>
                </c:pt>
                <c:pt idx="6">
                  <c:v>270</c:v>
                </c:pt>
                <c:pt idx="9">
                  <c:v>209</c:v>
                </c:pt>
                <c:pt idx="12">
                  <c:v>150</c:v>
                </c:pt>
              </c:numCache>
            </c:numRef>
          </c:val>
          <c:extLst>
            <c:ext xmlns:c16="http://schemas.microsoft.com/office/drawing/2014/chart" uri="{C3380CC4-5D6E-409C-BE32-E72D297353CC}">
              <c16:uniqueId val="{00000007-12B6-402B-A7E8-588DEB47866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8013</c:v>
                </c:pt>
                <c:pt idx="3">
                  <c:v>6781</c:v>
                </c:pt>
                <c:pt idx="6">
                  <c:v>5669</c:v>
                </c:pt>
                <c:pt idx="9">
                  <c:v>5357</c:v>
                </c:pt>
                <c:pt idx="12">
                  <c:v>5228</c:v>
                </c:pt>
              </c:numCache>
            </c:numRef>
          </c:val>
          <c:extLst>
            <c:ext xmlns:c16="http://schemas.microsoft.com/office/drawing/2014/chart" uri="{C3380CC4-5D6E-409C-BE32-E72D297353CC}">
              <c16:uniqueId val="{00000008-12B6-402B-A7E8-588DEB47866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64</c:v>
                </c:pt>
                <c:pt idx="3">
                  <c:v>35</c:v>
                </c:pt>
                <c:pt idx="6">
                  <c:v>20</c:v>
                </c:pt>
                <c:pt idx="9">
                  <c:v>11</c:v>
                </c:pt>
                <c:pt idx="12">
                  <c:v>7</c:v>
                </c:pt>
              </c:numCache>
            </c:numRef>
          </c:val>
          <c:extLst>
            <c:ext xmlns:c16="http://schemas.microsoft.com/office/drawing/2014/chart" uri="{C3380CC4-5D6E-409C-BE32-E72D297353CC}">
              <c16:uniqueId val="{00000009-12B6-402B-A7E8-588DEB47866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32131</c:v>
                </c:pt>
                <c:pt idx="3">
                  <c:v>32941</c:v>
                </c:pt>
                <c:pt idx="6">
                  <c:v>32924</c:v>
                </c:pt>
                <c:pt idx="9">
                  <c:v>31166</c:v>
                </c:pt>
                <c:pt idx="12">
                  <c:v>28761</c:v>
                </c:pt>
              </c:numCache>
            </c:numRef>
          </c:val>
          <c:extLst>
            <c:ext xmlns:c16="http://schemas.microsoft.com/office/drawing/2014/chart" uri="{C3380CC4-5D6E-409C-BE32-E72D297353CC}">
              <c16:uniqueId val="{0000000A-12B6-402B-A7E8-588DEB47866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2B6-402B-A7E8-588DEB47866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2745</c:v>
                </c:pt>
                <c:pt idx="1">
                  <c:v>2727</c:v>
                </c:pt>
                <c:pt idx="2">
                  <c:v>2728</c:v>
                </c:pt>
              </c:numCache>
            </c:numRef>
          </c:val>
          <c:extLst>
            <c:ext xmlns:c16="http://schemas.microsoft.com/office/drawing/2014/chart" uri="{C3380CC4-5D6E-409C-BE32-E72D297353CC}">
              <c16:uniqueId val="{00000000-81A4-4DB8-84AF-AFD12D41C77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364</c:v>
                </c:pt>
                <c:pt idx="1">
                  <c:v>137</c:v>
                </c:pt>
                <c:pt idx="2">
                  <c:v>137</c:v>
                </c:pt>
              </c:numCache>
            </c:numRef>
          </c:val>
          <c:extLst>
            <c:ext xmlns:c16="http://schemas.microsoft.com/office/drawing/2014/chart" uri="{C3380CC4-5D6E-409C-BE32-E72D297353CC}">
              <c16:uniqueId val="{00000001-81A4-4DB8-84AF-AFD12D41C77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6134</c:v>
                </c:pt>
                <c:pt idx="1">
                  <c:v>3651</c:v>
                </c:pt>
                <c:pt idx="2">
                  <c:v>5439</c:v>
                </c:pt>
              </c:numCache>
            </c:numRef>
          </c:val>
          <c:extLst>
            <c:ext xmlns:c16="http://schemas.microsoft.com/office/drawing/2014/chart" uri="{C3380CC4-5D6E-409C-BE32-E72D297353CC}">
              <c16:uniqueId val="{00000002-81A4-4DB8-84AF-AFD12D41C77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{977C761F-3BD3-47A4-B0D2-82ED8CF4189C}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002-4BA6-A619-5CACDF5118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{2A519DD5-EA98-4F54-AF44-D012D3B9B1F5}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02-4BA6-A619-5CACDF5118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{A928F759-7411-4F22-8274-2680A4893052}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02-4BA6-A619-5CACDF5118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{0F7A427D-71B0-4689-8344-77F2219E6254}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02-4BA6-A619-5CACDF5118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{8E45C7B1-E69A-46F9-A337-91CCB6428ACC}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02-4BA6-A619-5CACDF51188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{4F1239B0-BAFB-4D60-8A37-65B33C416C57}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002-4BA6-A619-5CACDF51188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{DB4EE439-936D-4E98-BFB9-8D5F5FB82281}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002-4BA6-A619-5CACDF51188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{6A41AE69-17DC-40C4-9F71-E67EE123E356}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002-4BA6-A619-5CACDF51188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{A578F57B-F29A-4E02-8A2A-3B795CE5D668}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002-4BA6-A619-5CACDF5118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63.7</c:v>
                </c:pt>
                <c:pt idx="8">
                  <c:v>63.9</c:v>
                </c:pt>
                <c:pt idx="16">
                  <c:v>65.099999999999994</c:v>
                </c:pt>
                <c:pt idx="24">
                  <c:v>65.2</c:v>
                </c:pt>
                <c:pt idx="32">
                  <c:v>68.8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002-4BA6-A619-5CACDF51188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{1CC26689-16BF-43F5-B3EF-722A40C92CB5}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002-4BA6-A619-5CACDF51188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{59DA88A5-1E7F-4AD5-B608-5EA2E6C82761}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02-4BA6-A619-5CACDF5118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{CA14DFC3-9D08-4D35-99A9-6E9C71270DD7}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02-4BA6-A619-5CACDF5118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{34903C98-7D36-42B4-A4C9-8496B629262C}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02-4BA6-A619-5CACDF5118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{17C1F2BF-D722-475A-B3DE-C286773C0508}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02-4BA6-A619-5CACDF511884}"/>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{471435F3-9BB0-4A42-A478-9E4625FC7A10}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002-4BA6-A619-5CACDF511884}"/>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{D0795E75-2792-41D2-A377-DD83469ED96F}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002-4BA6-A619-5CACDF511884}"/>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{EC2C3AF3-1FD3-44D8-BC60-A39161EF6872}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002-4BA6-A619-5CACDF511884}"/>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{8206F56E-0807-4256-87F6-E77BE1311A4E}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002-4BA6-A619-5CACDF5118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60.4</c:v>
                </c:pt>
                <c:pt idx="16">
                  <c:v>61.9</c:v>
                </c:pt>
                <c:pt idx="24">
                  <c:v>63</c:v>
                </c:pt>
                <c:pt idx="32">
                  <c:v>64.2</c:v>
                </c:pt>
              </c:numCache>
            </c:numRef>
          </c:xVal>
          <c:yVal>
            <c:numRef>
              <c:f>公会計指標分析・財政指標組合せ分析表!$BP$55:$DC$55</c:f>
              <c:numCache>
                <c:formatCode>#,##0.0;"▲ "#,##0.0</c:formatCode>
                <c:ptCount val="40"/>
                <c:pt idx="0">
                  <c:v>2.7</c:v>
                </c:pt>
                <c:pt idx="8">
                  <c:v>0.5</c:v>
                </c:pt>
                <c:pt idx="16">
                  <c:v>5.9</c:v>
                </c:pt>
                <c:pt idx="24">
                  <c:v>4.0999999999999996</c:v>
                </c:pt>
                <c:pt idx="32">
                  <c:v>0</c:v>
                </c:pt>
              </c:numCache>
            </c:numRef>
          </c:yVal>
          <c:smooth val="0"/>
          <c:extLst>
            <c:ext xmlns:c16="http://schemas.microsoft.com/office/drawing/2014/chart" uri="{C3380CC4-5D6E-409C-BE32-E72D297353CC}">
              <c16:uniqueId val="{00000013-B002-4BA6-A619-5CACDF511884}"/>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{46ED6EA4-4487-4297-813A-C11A5E41AF3D}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65C-4353-ABFD-74B836BCABD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{EC184085-2DD4-4F1E-9550-63A36E589AE0}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5C-4353-ABFD-74B836BCABD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{F1873FA5-0072-457D-830F-F52B77CCC5FC}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5C-4353-ABFD-74B836BCABD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{CAEE381F-E19E-40C6-A1F2-97F9BECA3043}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5C-4353-ABFD-74B836BCABD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{F724692E-E61D-495A-894A-4D2172BDC823}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5C-4353-ABFD-74B836BCABDA}"/>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{1A78F9DF-9AFE-4581-A1C0-207247A8FD88}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65C-4353-ABFD-74B836BCABDA}"/>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{62C60733-6562-456E-9034-19FCA70E1883}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65C-4353-ABFD-74B836BCABDA}"/>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{6A2DA77B-80D1-4152-AC8F-6468EA903ADC}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65C-4353-ABFD-74B836BCABDA}"/>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{0595F3C4-4A45-4835-AD2E-F479010BDEA7}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65C-4353-ABFD-74B836BCABD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4.8</c:v>
                </c:pt>
                <c:pt idx="16">
                  <c:v>4.4000000000000004</c:v>
                </c:pt>
                <c:pt idx="24">
                  <c:v>4.5</c:v>
                </c:pt>
                <c:pt idx="32">
                  <c:v>5.0999999999999996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65C-4353-ABFD-74B836BCABD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{45E34B9C-F8CA-4156-9825-0CC7E68C5ED5}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65C-4353-ABFD-74B836BCABD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{11F2FEC5-6E2A-4977-A12E-1307EFE9E761}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5C-4353-ABFD-74B836BCABD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{0FF09B30-21ED-4A1B-B007-76D54B81FB01}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5C-4353-ABFD-74B836BCABD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{465133A3-097F-43C3-B29A-F187F63E51DC}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5C-4353-ABFD-74B836BCABD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{4EADABFD-D7C9-4043-AE86-3E04C7E70F64}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5C-4353-ABFD-74B836BCABDA}"/>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{0A825D07-8012-4A53-8115-72FEB27C81A9}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65C-4353-ABFD-74B836BCABD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{2F21A949-B530-49F4-BEF8-19D31948E70C}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65C-4353-ABFD-74B836BCABDA}"/>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{68E85F0C-F28C-43EB-8494-5AA19FB67157}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65C-4353-ABFD-74B836BCABDA}"/>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{676E665E-B957-4911-B57D-4ED335015AAA}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65C-4353-ABFD-74B836BCABD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5.0999999999999996</c:v>
                </c:pt>
                <c:pt idx="16">
                  <c:v>5.2</c:v>
                </c:pt>
                <c:pt idx="24">
                  <c:v>5.0999999999999996</c:v>
                </c:pt>
                <c:pt idx="32">
                  <c:v>5.2</c:v>
                </c:pt>
              </c:numCache>
            </c:numRef>
          </c:xVal>
          <c:yVal>
            <c:numRef>
              <c:f>公会計指標分析・財政指標組合せ分析表!$BP$77:$DC$77</c:f>
              <c:numCache>
                <c:formatCode>#,##0.0;"▲ "#,##0.0</c:formatCode>
                <c:ptCount val="40"/>
                <c:pt idx="0">
                  <c:v>2.7</c:v>
                </c:pt>
                <c:pt idx="8">
                  <c:v>0.5</c:v>
                </c:pt>
                <c:pt idx="16">
                  <c:v>5.9</c:v>
                </c:pt>
                <c:pt idx="24">
                  <c:v>4.0999999999999996</c:v>
                </c:pt>
                <c:pt idx="32">
                  <c:v>0</c:v>
                </c:pt>
              </c:numCache>
            </c:numRef>
          </c:yVal>
          <c:smooth val="0"/>
          <c:extLst>
            <c:ext xmlns:c16="http://schemas.microsoft.com/office/drawing/2014/chart" uri="{C3380CC4-5D6E-409C-BE32-E72D297353CC}">
              <c16:uniqueId val="{00000013-565C-4353-ABFD-74B836BCABDA}"/>
            </c:ext>
          </c:extLst>
        </c:ser>
        <c:dLbls>
          <c:showLegendKey val="0"/>
          <c:showVal val="1"/>
          <c:showCatName val="0"/>
          <c:showSerName val="0"/>
          <c:showPercent val="0"/>
          <c:showBubbleSize val="0"/>
        </c:dLbls>
        <c:axId val="84219776"/>
        <c:axId val="84234240"/>
      </c:scatterChart>
      <c:valAx>
        <c:axId val="84219776"/>
        <c:scaling>
          <c:orientation val="maxMin"/>
          <c:max val="5.3"/>
          <c:min val="4.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112,179
109,307
133.30
48,363,156
42,630,407
5,063,108
25,874,610
28,761,441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前年度からほぼ変わらず（</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ポイント低下）であるが、類似団体平均を</a:t>
          </a:r>
          <a:r>
            <a:rPr kumimoji="1" lang="en-US" altLang="ja-JP" sz="1100">
              <a:solidFill>
                <a:schemeClr val="dk1"/>
              </a:solidFill>
              <a:effectLst/>
              <a:latin typeface="+mn-lt"/>
              <a:ea typeface="+mn-ea"/>
              <a:cs typeface="+mn-cs"/>
            </a:rPr>
            <a:t>0.04</a:t>
          </a:r>
          <a:r>
            <a:rPr kumimoji="1" lang="ja-JP" altLang="ja-JP" sz="1100">
              <a:solidFill>
                <a:schemeClr val="dk1"/>
              </a:solidFill>
              <a:effectLst/>
              <a:latin typeface="+mn-lt"/>
              <a:ea typeface="+mn-ea"/>
              <a:cs typeface="+mn-cs"/>
            </a:rPr>
            <a:t>ポイント、埼玉県平均を</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推移としては横ばいであるが、徴収率の向上や企業誘致、移住・定住の促進による人口減の抑制など、様々な手法により税収の確保に努め、財政力の向上を目指す。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96308</xdr:rowOff>
    </xdr:to>
    <xdr:cxnSp macro="">
      <xdr:nvCxnSpPr>
        <xdr:cNvPr id="69" name="直線コネクタ 68"/>
        <xdr:cNvCxnSpPr/>
      </xdr:nvCxnSpPr>
      <xdr:spPr>
        <a:xfrm>
          <a:off x="4114800" y="71056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56092</xdr:rowOff>
    </xdr:from>
    <xdr:to>
      <xdr:col>19</xdr:col>
      <xdr:colOff>133350</xdr:colOff>
      <xdr:row>41</xdr:row>
      <xdr:rowOff>76200</xdr:rowOff>
    </xdr:to>
    <xdr:cxnSp macro="">
      <xdr:nvCxnSpPr>
        <xdr:cNvPr id="72" name="直線コネクタ 71"/>
        <xdr:cNvCxnSpPr/>
      </xdr:nvCxnSpPr>
      <xdr:spPr>
        <a:xfrm>
          <a:off x="3225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56092</xdr:rowOff>
    </xdr:from>
    <xdr:to>
      <xdr:col>15</xdr:col>
      <xdr:colOff>82550</xdr:colOff>
      <xdr:row>41</xdr:row>
      <xdr:rowOff>56092</xdr:rowOff>
    </xdr:to>
    <xdr:cxnSp macro="">
      <xdr:nvCxnSpPr>
        <xdr:cNvPr id="75" name="直線コネクタ 74"/>
        <xdr:cNvCxnSpPr/>
      </xdr:nvCxnSpPr>
      <xdr:spPr>
        <a:xfrm>
          <a:off x="2336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77" name="テキスト ボックス 76"/>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56092</xdr:rowOff>
    </xdr:from>
    <xdr:to>
      <xdr:col>11</xdr:col>
      <xdr:colOff>31750</xdr:colOff>
      <xdr:row>41</xdr:row>
      <xdr:rowOff>56092</xdr:rowOff>
    </xdr:to>
    <xdr:cxnSp macro="">
      <xdr:nvCxnSpPr>
        <xdr:cNvPr id="78" name="直線コネクタ 77"/>
        <xdr:cNvCxnSpPr/>
      </xdr:nvCxnSpPr>
      <xdr:spPr>
        <a:xfrm>
          <a:off x="1447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82" name="テキスト ボックス 81"/>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88" name="楕円 87"/>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17585</xdr:rowOff>
    </xdr:from>
    <xdr:ext cx="762000" cy="259045"/>
    <xdr:sp macro="" textlink="">
      <xdr:nvSpPr>
        <xdr:cNvPr id="89" name="財政力該当値テキスト"/>
        <xdr:cNvSpPr txBox="1"/>
      </xdr:nvSpPr>
      <xdr:spPr>
        <a:xfrm>
          <a:off x="5041900" y="704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91" name="テキスト ボックス 90"/>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5292</xdr:rowOff>
    </xdr:from>
    <xdr:to>
      <xdr:col>15</xdr:col>
      <xdr:colOff>133350</xdr:colOff>
      <xdr:row>41</xdr:row>
      <xdr:rowOff>106892</xdr:rowOff>
    </xdr:to>
    <xdr:sp macro="" textlink="">
      <xdr:nvSpPr>
        <xdr:cNvPr id="92" name="楕円 91"/>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93" name="テキスト ボックス 92"/>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5292</xdr:rowOff>
    </xdr:from>
    <xdr:to>
      <xdr:col>11</xdr:col>
      <xdr:colOff>82550</xdr:colOff>
      <xdr:row>41</xdr:row>
      <xdr:rowOff>106892</xdr:rowOff>
    </xdr:to>
    <xdr:sp macro="" textlink="">
      <xdr:nvSpPr>
        <xdr:cNvPr id="94" name="楕円 93"/>
        <xdr:cNvSpPr/>
      </xdr:nvSpPr>
      <xdr:spPr>
        <a:xfrm>
          <a:off x="2286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95" name="テキスト ボックス 94"/>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96" name="楕円 95"/>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91669</xdr:rowOff>
    </xdr:from>
    <xdr:ext cx="762000" cy="259045"/>
    <xdr:sp macro="" textlink="">
      <xdr:nvSpPr>
        <xdr:cNvPr id="97" name="テキスト ボックス 96"/>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比率算式の分母となる普通交付税や臨時財政対策債の減少により歳入経常一般財源が減少し、比率算式の分子となる歳出については扶助費や公債費が増加したため、対前年度比で</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ポイント悪化している。</a:t>
          </a:r>
          <a:endParaRPr lang="ja-JP" altLang="ja-JP" sz="1400">
            <a:effectLst/>
          </a:endParaRPr>
        </a:p>
        <a:p>
          <a:r>
            <a:rPr kumimoji="1" lang="ja-JP" altLang="ja-JP" sz="1100">
              <a:solidFill>
                <a:schemeClr val="dk1"/>
              </a:solidFill>
              <a:effectLst/>
              <a:latin typeface="+mn-lt"/>
              <a:ea typeface="+mn-ea"/>
              <a:cs typeface="+mn-cs"/>
            </a:rPr>
            <a:t>　また、埼玉県平均</a:t>
          </a:r>
          <a:r>
            <a:rPr kumimoji="1" lang="en-US" altLang="ja-JP" sz="1100">
              <a:solidFill>
                <a:schemeClr val="dk1"/>
              </a:solidFill>
              <a:effectLst/>
              <a:latin typeface="+mn-lt"/>
              <a:ea typeface="+mn-ea"/>
              <a:cs typeface="+mn-cs"/>
            </a:rPr>
            <a:t>93.0</a:t>
          </a:r>
          <a:r>
            <a:rPr kumimoji="1" lang="ja-JP" altLang="ja-JP" sz="1100">
              <a:solidFill>
                <a:schemeClr val="dk1"/>
              </a:solidFill>
              <a:effectLst/>
              <a:latin typeface="+mn-lt"/>
              <a:ea typeface="+mn-ea"/>
              <a:cs typeface="+mn-cs"/>
            </a:rPr>
            <a:t>は下回っているものの、類似団体平均</a:t>
          </a:r>
          <a:r>
            <a:rPr kumimoji="1" lang="en-US" altLang="ja-JP" sz="1100">
              <a:solidFill>
                <a:schemeClr val="dk1"/>
              </a:solidFill>
              <a:effectLst/>
              <a:latin typeface="+mn-lt"/>
              <a:ea typeface="+mn-ea"/>
              <a:cs typeface="+mn-cs"/>
            </a:rPr>
            <a:t>90.2</a:t>
          </a:r>
          <a:r>
            <a:rPr kumimoji="1" lang="ja-JP" altLang="ja-JP" sz="1100">
              <a:solidFill>
                <a:schemeClr val="dk1"/>
              </a:solidFill>
              <a:effectLst/>
              <a:latin typeface="+mn-lt"/>
              <a:ea typeface="+mn-ea"/>
              <a:cs typeface="+mn-cs"/>
            </a:rPr>
            <a:t>は上回っており、今後も市税等の自主財源の確保に努めるとともに、更なる行財政改革の推進により、経常経費の削減に努める。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112395</xdr:rowOff>
    </xdr:from>
    <xdr:to>
      <xdr:col>23</xdr:col>
      <xdr:colOff>133350</xdr:colOff>
      <xdr:row>66</xdr:row>
      <xdr:rowOff>148907</xdr:rowOff>
    </xdr:to>
    <xdr:cxnSp macro="">
      <xdr:nvCxnSpPr>
        <xdr:cNvPr id="123" name="直線コネクタ 122"/>
        <xdr:cNvCxnSpPr/>
      </xdr:nvCxnSpPr>
      <xdr:spPr>
        <a:xfrm flipV="1">
          <a:off x="4953000" y="10227945"/>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27322</xdr:rowOff>
    </xdr:from>
    <xdr:ext cx="762000" cy="259045"/>
    <xdr:sp macro="" textlink="">
      <xdr:nvSpPr>
        <xdr:cNvPr id="126" name="財政構造の弾力性最大値テキスト"/>
        <xdr:cNvSpPr txBox="1"/>
      </xdr:nvSpPr>
      <xdr:spPr>
        <a:xfrm>
          <a:off x="5041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112395</xdr:rowOff>
    </xdr:from>
    <xdr:to>
      <xdr:col>24</xdr:col>
      <xdr:colOff>12700</xdr:colOff>
      <xdr:row>59</xdr:row>
      <xdr:rowOff>112395</xdr:rowOff>
    </xdr:to>
    <xdr:cxnSp macro="">
      <xdr:nvCxnSpPr>
        <xdr:cNvPr id="127" name="直線コネクタ 126"/>
        <xdr:cNvCxnSpPr/>
      </xdr:nvCxnSpPr>
      <xdr:spPr>
        <a:xfrm>
          <a:off x="4864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38418</xdr:rowOff>
    </xdr:from>
    <xdr:to>
      <xdr:col>23</xdr:col>
      <xdr:colOff>133350</xdr:colOff>
      <xdr:row>63</xdr:row>
      <xdr:rowOff>72072</xdr:rowOff>
    </xdr:to>
    <xdr:cxnSp macro="">
      <xdr:nvCxnSpPr>
        <xdr:cNvPr id="128" name="直線コネクタ 127"/>
        <xdr:cNvCxnSpPr/>
      </xdr:nvCxnSpPr>
      <xdr:spPr>
        <a:xfrm>
          <a:off x="4114800" y="10668318"/>
          <a:ext cx="838200" cy="20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142892</xdr:rowOff>
    </xdr:from>
    <xdr:ext cx="762000" cy="259045"/>
    <xdr:sp macro="" textlink="">
      <xdr:nvSpPr>
        <xdr:cNvPr id="129" name="財政構造の弾力性平均値テキスト"/>
        <xdr:cNvSpPr txBox="1"/>
      </xdr:nvSpPr>
      <xdr:spPr>
        <a:xfrm>
          <a:off x="5041900" y="10601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38418</xdr:rowOff>
    </xdr:from>
    <xdr:to>
      <xdr:col>19</xdr:col>
      <xdr:colOff>133350</xdr:colOff>
      <xdr:row>63</xdr:row>
      <xdr:rowOff>102235</xdr:rowOff>
    </xdr:to>
    <xdr:cxnSp macro="">
      <xdr:nvCxnSpPr>
        <xdr:cNvPr id="131" name="直線コネクタ 130"/>
        <xdr:cNvCxnSpPr/>
      </xdr:nvCxnSpPr>
      <xdr:spPr>
        <a:xfrm flipV="1">
          <a:off x="3225800" y="10668318"/>
          <a:ext cx="889000" cy="23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62547</xdr:rowOff>
    </xdr:from>
    <xdr:to>
      <xdr:col>19</xdr:col>
      <xdr:colOff>184150</xdr:colOff>
      <xdr:row>61</xdr:row>
      <xdr:rowOff>164147</xdr:rowOff>
    </xdr:to>
    <xdr:sp macro="" textlink="">
      <xdr:nvSpPr>
        <xdr:cNvPr id="132" name="フローチャート: 判断 131"/>
        <xdr:cNvSpPr/>
      </xdr:nvSpPr>
      <xdr:spPr>
        <a:xfrm>
          <a:off x="4064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2874</xdr:rowOff>
    </xdr:from>
    <xdr:ext cx="736600" cy="259045"/>
    <xdr:sp macro="" textlink="">
      <xdr:nvSpPr>
        <xdr:cNvPr id="133" name="テキスト ボックス 132"/>
        <xdr:cNvSpPr txBox="1"/>
      </xdr:nvSpPr>
      <xdr:spPr>
        <a:xfrm>
          <a:off x="3733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122872</xdr:rowOff>
    </xdr:from>
    <xdr:to>
      <xdr:col>15</xdr:col>
      <xdr:colOff>82550</xdr:colOff>
      <xdr:row>63</xdr:row>
      <xdr:rowOff>102235</xdr:rowOff>
    </xdr:to>
    <xdr:cxnSp macro="">
      <xdr:nvCxnSpPr>
        <xdr:cNvPr id="134" name="直線コネクタ 133"/>
        <xdr:cNvCxnSpPr/>
      </xdr:nvCxnSpPr>
      <xdr:spPr>
        <a:xfrm>
          <a:off x="2336800" y="10752772"/>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122872</xdr:rowOff>
    </xdr:from>
    <xdr:to>
      <xdr:col>11</xdr:col>
      <xdr:colOff>31750</xdr:colOff>
      <xdr:row>63</xdr:row>
      <xdr:rowOff>90170</xdr:rowOff>
    </xdr:to>
    <xdr:cxnSp macro="">
      <xdr:nvCxnSpPr>
        <xdr:cNvPr id="137" name="直線コネクタ 136"/>
        <xdr:cNvCxnSpPr/>
      </xdr:nvCxnSpPr>
      <xdr:spPr>
        <a:xfrm flipV="1">
          <a:off x="1447800" y="10752772"/>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9207</xdr:rowOff>
    </xdr:from>
    <xdr:to>
      <xdr:col>11</xdr:col>
      <xdr:colOff>82550</xdr:colOff>
      <xdr:row>63</xdr:row>
      <xdr:rowOff>110807</xdr:rowOff>
    </xdr:to>
    <xdr:sp macro="" textlink="">
      <xdr:nvSpPr>
        <xdr:cNvPr id="138" name="フローチャート: 判断 137"/>
        <xdr:cNvSpPr/>
      </xdr:nvSpPr>
      <xdr:spPr>
        <a:xfrm>
          <a:off x="2286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95584</xdr:rowOff>
    </xdr:from>
    <xdr:ext cx="762000" cy="259045"/>
    <xdr:sp macro="" textlink="">
      <xdr:nvSpPr>
        <xdr:cNvPr id="139" name="テキスト ボックス 138"/>
        <xdr:cNvSpPr txBox="1"/>
      </xdr:nvSpPr>
      <xdr:spPr>
        <a:xfrm>
          <a:off x="1955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0" name="フローチャート: 判断 139"/>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1" name="テキスト ボックス 140"/>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47" name="楕円 146"/>
        <xdr:cNvSpPr/>
      </xdr:nvSpPr>
      <xdr:spPr>
        <a:xfrm>
          <a:off x="49022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164799</xdr:rowOff>
    </xdr:from>
    <xdr:ext cx="762000" cy="259045"/>
    <xdr:sp macro="" textlink="">
      <xdr:nvSpPr>
        <xdr:cNvPr id="148" name="財政構造の弾力性該当値テキスト"/>
        <xdr:cNvSpPr txBox="1"/>
      </xdr:nvSpPr>
      <xdr:spPr>
        <a:xfrm>
          <a:off x="5041900" y="1079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159068</xdr:rowOff>
    </xdr:from>
    <xdr:to>
      <xdr:col>19</xdr:col>
      <xdr:colOff>184150</xdr:colOff>
      <xdr:row>62</xdr:row>
      <xdr:rowOff>89218</xdr:rowOff>
    </xdr:to>
    <xdr:sp macro="" textlink="">
      <xdr:nvSpPr>
        <xdr:cNvPr id="149" name="楕円 148"/>
        <xdr:cNvSpPr/>
      </xdr:nvSpPr>
      <xdr:spPr>
        <a:xfrm>
          <a:off x="4064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73995</xdr:rowOff>
    </xdr:from>
    <xdr:ext cx="736600" cy="259045"/>
    <xdr:sp macro="" textlink="">
      <xdr:nvSpPr>
        <xdr:cNvPr id="150" name="テキスト ボックス 149"/>
        <xdr:cNvSpPr txBox="1"/>
      </xdr:nvSpPr>
      <xdr:spPr>
        <a:xfrm>
          <a:off x="3733800" y="10703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51435</xdr:rowOff>
    </xdr:from>
    <xdr:to>
      <xdr:col>15</xdr:col>
      <xdr:colOff>133350</xdr:colOff>
      <xdr:row>63</xdr:row>
      <xdr:rowOff>153035</xdr:rowOff>
    </xdr:to>
    <xdr:sp macro="" textlink="">
      <xdr:nvSpPr>
        <xdr:cNvPr id="151" name="楕円 150"/>
        <xdr:cNvSpPr/>
      </xdr:nvSpPr>
      <xdr:spPr>
        <a:xfrm>
          <a:off x="3175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52" name="テキスト ボックス 151"/>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72072</xdr:rowOff>
    </xdr:from>
    <xdr:to>
      <xdr:col>11</xdr:col>
      <xdr:colOff>82550</xdr:colOff>
      <xdr:row>63</xdr:row>
      <xdr:rowOff>2222</xdr:rowOff>
    </xdr:to>
    <xdr:sp macro="" textlink="">
      <xdr:nvSpPr>
        <xdr:cNvPr id="153" name="楕円 152"/>
        <xdr:cNvSpPr/>
      </xdr:nvSpPr>
      <xdr:spPr>
        <a:xfrm>
          <a:off x="2286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12399</xdr:rowOff>
    </xdr:from>
    <xdr:ext cx="762000" cy="259045"/>
    <xdr:sp macro="" textlink="">
      <xdr:nvSpPr>
        <xdr:cNvPr id="154" name="テキスト ボックス 153"/>
        <xdr:cNvSpPr txBox="1"/>
      </xdr:nvSpPr>
      <xdr:spPr>
        <a:xfrm>
          <a:off x="1955800" y="10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5" name="楕円 154"/>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56" name="テキスト ボックス 155"/>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[131,582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7,320</a:t>
          </a:r>
          <a:r>
            <a:rPr kumimoji="1" lang="ja-JP" altLang="ja-JP" sz="1100">
              <a:solidFill>
                <a:schemeClr val="dk1"/>
              </a:solidFill>
              <a:effectLst/>
              <a:latin typeface="+mn-lt"/>
              <a:ea typeface="+mn-ea"/>
              <a:cs typeface="+mn-cs"/>
            </a:rPr>
            <a:t>円増加しており、埼玉県平均を</a:t>
          </a:r>
          <a:r>
            <a:rPr kumimoji="1" lang="en-US" altLang="ja-JP" sz="1100">
              <a:solidFill>
                <a:schemeClr val="dk1"/>
              </a:solidFill>
              <a:effectLst/>
              <a:latin typeface="+mn-lt"/>
              <a:ea typeface="+mn-ea"/>
              <a:cs typeface="+mn-cs"/>
            </a:rPr>
            <a:t>4,076</a:t>
          </a:r>
          <a:r>
            <a:rPr kumimoji="1" lang="ja-JP" altLang="ja-JP" sz="1100">
              <a:solidFill>
                <a:schemeClr val="dk1"/>
              </a:solidFill>
              <a:effectLst/>
              <a:latin typeface="+mn-lt"/>
              <a:ea typeface="+mn-ea"/>
              <a:cs typeface="+mn-cs"/>
            </a:rPr>
            <a:t>円上回っている。</a:t>
          </a:r>
          <a:endParaRPr lang="ja-JP" altLang="ja-JP" sz="1400">
            <a:effectLst/>
          </a:endParaRPr>
        </a:p>
        <a:p>
          <a:r>
            <a:rPr kumimoji="1" lang="ja-JP" altLang="ja-JP" sz="1100">
              <a:solidFill>
                <a:schemeClr val="dk1"/>
              </a:solidFill>
              <a:effectLst/>
              <a:latin typeface="+mn-lt"/>
              <a:ea typeface="+mn-ea"/>
              <a:cs typeface="+mn-cs"/>
            </a:rPr>
            <a:t>　これは、合併により公共施設が多いために維持管理に多額の経費を要すること、また、公立幼稚園（</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箇所・公立保育所（</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箇所（休園含む））が多数あり、多くの会計年度任用職員を任用していることなどがある。</a:t>
          </a:r>
          <a:endParaRPr lang="ja-JP" altLang="ja-JP" sz="1400">
            <a:effectLst/>
          </a:endParaRPr>
        </a:p>
        <a:p>
          <a:r>
            <a:rPr kumimoji="1" lang="ja-JP" altLang="ja-JP" sz="1100">
              <a:solidFill>
                <a:schemeClr val="dk1"/>
              </a:solidFill>
              <a:effectLst/>
              <a:latin typeface="+mn-lt"/>
              <a:ea typeface="+mn-ea"/>
              <a:cs typeface="+mn-cs"/>
            </a:rPr>
            <a:t>　今後、多くの公共施設が更新時期を迎えるため、計画的な再整備等により、物件費・維持補修費などの削減に努める。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73578</xdr:rowOff>
    </xdr:from>
    <xdr:to>
      <xdr:col>23</xdr:col>
      <xdr:colOff>133350</xdr:colOff>
      <xdr:row>89</xdr:row>
      <xdr:rowOff>493</xdr:rowOff>
    </xdr:to>
    <xdr:cxnSp macro="">
      <xdr:nvCxnSpPr>
        <xdr:cNvPr id="188" name="直線コネクタ 187"/>
        <xdr:cNvCxnSpPr/>
      </xdr:nvCxnSpPr>
      <xdr:spPr>
        <a:xfrm flipV="1">
          <a:off x="4953000" y="13789578"/>
          <a:ext cx="0" cy="1469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144020</xdr:rowOff>
    </xdr:from>
    <xdr:ext cx="762000" cy="259045"/>
    <xdr:sp macro="" textlink="">
      <xdr:nvSpPr>
        <xdr:cNvPr id="189" name="人件費・物件費等の状況最小値テキスト"/>
        <xdr:cNvSpPr txBox="1"/>
      </xdr:nvSpPr>
      <xdr:spPr>
        <a:xfrm>
          <a:off x="5041900" y="152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493</xdr:rowOff>
    </xdr:from>
    <xdr:to>
      <xdr:col>24</xdr:col>
      <xdr:colOff>12700</xdr:colOff>
      <xdr:row>89</xdr:row>
      <xdr:rowOff>493</xdr:rowOff>
    </xdr:to>
    <xdr:cxnSp macro="">
      <xdr:nvCxnSpPr>
        <xdr:cNvPr id="190" name="直線コネクタ 189"/>
        <xdr:cNvCxnSpPr/>
      </xdr:nvCxnSpPr>
      <xdr:spPr>
        <a:xfrm>
          <a:off x="4864100" y="1525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159955</xdr:rowOff>
    </xdr:from>
    <xdr:ext cx="762000" cy="259045"/>
    <xdr:sp macro="" textlink="">
      <xdr:nvSpPr>
        <xdr:cNvPr id="191" name="人件費・物件費等の状況最大値テキスト"/>
        <xdr:cNvSpPr txBox="1"/>
      </xdr:nvSpPr>
      <xdr:spPr>
        <a:xfrm>
          <a:off x="5041900" y="1353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73578</xdr:rowOff>
    </xdr:from>
    <xdr:to>
      <xdr:col>24</xdr:col>
      <xdr:colOff>12700</xdr:colOff>
      <xdr:row>80</xdr:row>
      <xdr:rowOff>73578</xdr:rowOff>
    </xdr:to>
    <xdr:cxnSp macro="">
      <xdr:nvCxnSpPr>
        <xdr:cNvPr id="192" name="直線コネクタ 191"/>
        <xdr:cNvCxnSpPr/>
      </xdr:nvCxnSpPr>
      <xdr:spPr>
        <a:xfrm>
          <a:off x="4864100" y="1378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102487</xdr:rowOff>
    </xdr:from>
    <xdr:to>
      <xdr:col>23</xdr:col>
      <xdr:colOff>133350</xdr:colOff>
      <xdr:row>83</xdr:row>
      <xdr:rowOff>57203</xdr:rowOff>
    </xdr:to>
    <xdr:cxnSp macro="">
      <xdr:nvCxnSpPr>
        <xdr:cNvPr id="193" name="直線コネクタ 192"/>
        <xdr:cNvCxnSpPr/>
      </xdr:nvCxnSpPr>
      <xdr:spPr>
        <a:xfrm>
          <a:off x="4114800" y="14161387"/>
          <a:ext cx="838200" cy="12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53799</xdr:rowOff>
    </xdr:from>
    <xdr:ext cx="762000" cy="259045"/>
    <xdr:sp macro="" textlink="">
      <xdr:nvSpPr>
        <xdr:cNvPr id="194" name="人件費・物件費等の状況平均値テキスト"/>
        <xdr:cNvSpPr txBox="1"/>
      </xdr:nvSpPr>
      <xdr:spPr>
        <a:xfrm>
          <a:off x="5041900" y="1428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81722</xdr:rowOff>
    </xdr:from>
    <xdr:to>
      <xdr:col>23</xdr:col>
      <xdr:colOff>184150</xdr:colOff>
      <xdr:row>84</xdr:row>
      <xdr:rowOff>11872</xdr:rowOff>
    </xdr:to>
    <xdr:sp macro="" textlink="">
      <xdr:nvSpPr>
        <xdr:cNvPr id="195" name="フローチャート: 判断 194"/>
        <xdr:cNvSpPr/>
      </xdr:nvSpPr>
      <xdr:spPr>
        <a:xfrm>
          <a:off x="4902200" y="1431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102487</xdr:rowOff>
    </xdr:from>
    <xdr:to>
      <xdr:col>19</xdr:col>
      <xdr:colOff>133350</xdr:colOff>
      <xdr:row>82</xdr:row>
      <xdr:rowOff>129581</xdr:rowOff>
    </xdr:to>
    <xdr:cxnSp macro="">
      <xdr:nvCxnSpPr>
        <xdr:cNvPr id="196" name="直線コネクタ 195"/>
        <xdr:cNvCxnSpPr/>
      </xdr:nvCxnSpPr>
      <xdr:spPr>
        <a:xfrm flipV="1">
          <a:off x="3225800" y="14161387"/>
          <a:ext cx="889000" cy="2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16140</xdr:rowOff>
    </xdr:from>
    <xdr:to>
      <xdr:col>19</xdr:col>
      <xdr:colOff>184150</xdr:colOff>
      <xdr:row>83</xdr:row>
      <xdr:rowOff>117740</xdr:rowOff>
    </xdr:to>
    <xdr:sp macro="" textlink="">
      <xdr:nvSpPr>
        <xdr:cNvPr id="197" name="フローチャート: 判断 196"/>
        <xdr:cNvSpPr/>
      </xdr:nvSpPr>
      <xdr:spPr>
        <a:xfrm>
          <a:off x="40640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102517</xdr:rowOff>
    </xdr:from>
    <xdr:ext cx="736600" cy="259045"/>
    <xdr:sp macro="" textlink="">
      <xdr:nvSpPr>
        <xdr:cNvPr id="198" name="テキスト ボックス 197"/>
        <xdr:cNvSpPr txBox="1"/>
      </xdr:nvSpPr>
      <xdr:spPr>
        <a:xfrm>
          <a:off x="3733800" y="1433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48028</xdr:rowOff>
    </xdr:from>
    <xdr:to>
      <xdr:col>15</xdr:col>
      <xdr:colOff>82550</xdr:colOff>
      <xdr:row>82</xdr:row>
      <xdr:rowOff>129581</xdr:rowOff>
    </xdr:to>
    <xdr:cxnSp macro="">
      <xdr:nvCxnSpPr>
        <xdr:cNvPr id="199" name="直線コネクタ 198"/>
        <xdr:cNvCxnSpPr/>
      </xdr:nvCxnSpPr>
      <xdr:spPr>
        <a:xfrm>
          <a:off x="2336800" y="13935478"/>
          <a:ext cx="889000" cy="25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50774</xdr:rowOff>
    </xdr:from>
    <xdr:to>
      <xdr:col>15</xdr:col>
      <xdr:colOff>133350</xdr:colOff>
      <xdr:row>82</xdr:row>
      <xdr:rowOff>152374</xdr:rowOff>
    </xdr:to>
    <xdr:sp macro="" textlink="">
      <xdr:nvSpPr>
        <xdr:cNvPr id="200" name="フローチャート: 判断 199"/>
        <xdr:cNvSpPr/>
      </xdr:nvSpPr>
      <xdr:spPr>
        <a:xfrm>
          <a:off x="3175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162551</xdr:rowOff>
    </xdr:from>
    <xdr:ext cx="762000" cy="259045"/>
    <xdr:sp macro="" textlink="">
      <xdr:nvSpPr>
        <xdr:cNvPr id="201" name="テキスト ボックス 200"/>
        <xdr:cNvSpPr txBox="1"/>
      </xdr:nvSpPr>
      <xdr:spPr>
        <a:xfrm>
          <a:off x="2844800" y="1387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162773</xdr:rowOff>
    </xdr:from>
    <xdr:to>
      <xdr:col>11</xdr:col>
      <xdr:colOff>31750</xdr:colOff>
      <xdr:row>81</xdr:row>
      <xdr:rowOff>48028</xdr:rowOff>
    </xdr:to>
    <xdr:cxnSp macro="">
      <xdr:nvCxnSpPr>
        <xdr:cNvPr id="202" name="直線コネクタ 201"/>
        <xdr:cNvCxnSpPr/>
      </xdr:nvCxnSpPr>
      <xdr:spPr>
        <a:xfrm>
          <a:off x="1447800" y="13878773"/>
          <a:ext cx="889000" cy="5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102298</xdr:rowOff>
    </xdr:from>
    <xdr:to>
      <xdr:col>11</xdr:col>
      <xdr:colOff>82550</xdr:colOff>
      <xdr:row>82</xdr:row>
      <xdr:rowOff>32448</xdr:rowOff>
    </xdr:to>
    <xdr:sp macro="" textlink="">
      <xdr:nvSpPr>
        <xdr:cNvPr id="203" name="フローチャート: 判断 202"/>
        <xdr:cNvSpPr/>
      </xdr:nvSpPr>
      <xdr:spPr>
        <a:xfrm>
          <a:off x="2286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17225</xdr:rowOff>
    </xdr:from>
    <xdr:ext cx="762000" cy="259045"/>
    <xdr:sp macro="" textlink="">
      <xdr:nvSpPr>
        <xdr:cNvPr id="204" name="テキスト ボックス 203"/>
        <xdr:cNvSpPr txBox="1"/>
      </xdr:nvSpPr>
      <xdr:spPr>
        <a:xfrm>
          <a:off x="1955800" y="1407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31855</xdr:rowOff>
    </xdr:from>
    <xdr:to>
      <xdr:col>7</xdr:col>
      <xdr:colOff>31750</xdr:colOff>
      <xdr:row>81</xdr:row>
      <xdr:rowOff>133455</xdr:rowOff>
    </xdr:to>
    <xdr:sp macro="" textlink="">
      <xdr:nvSpPr>
        <xdr:cNvPr id="205" name="フローチャート: 判断 204"/>
        <xdr:cNvSpPr/>
      </xdr:nvSpPr>
      <xdr:spPr>
        <a:xfrm>
          <a:off x="1397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118232</xdr:rowOff>
    </xdr:from>
    <xdr:ext cx="762000" cy="259045"/>
    <xdr:sp macro="" textlink="">
      <xdr:nvSpPr>
        <xdr:cNvPr id="206" name="テキスト ボックス 205"/>
        <xdr:cNvSpPr txBox="1"/>
      </xdr:nvSpPr>
      <xdr:spPr>
        <a:xfrm>
          <a:off x="1066800" y="14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6403</xdr:rowOff>
    </xdr:from>
    <xdr:to>
      <xdr:col>23</xdr:col>
      <xdr:colOff>184150</xdr:colOff>
      <xdr:row>83</xdr:row>
      <xdr:rowOff>108003</xdr:rowOff>
    </xdr:to>
    <xdr:sp macro="" textlink="">
      <xdr:nvSpPr>
        <xdr:cNvPr id="212" name="楕円 211"/>
        <xdr:cNvSpPr/>
      </xdr:nvSpPr>
      <xdr:spPr>
        <a:xfrm>
          <a:off x="4902200" y="1423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22930</xdr:rowOff>
    </xdr:from>
    <xdr:ext cx="762000" cy="259045"/>
    <xdr:sp macro="" textlink="">
      <xdr:nvSpPr>
        <xdr:cNvPr id="213" name="人件費・物件費等の状況該当値テキスト"/>
        <xdr:cNvSpPr txBox="1"/>
      </xdr:nvSpPr>
      <xdr:spPr>
        <a:xfrm>
          <a:off x="5041900" y="1408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51687</xdr:rowOff>
    </xdr:from>
    <xdr:to>
      <xdr:col>19</xdr:col>
      <xdr:colOff>184150</xdr:colOff>
      <xdr:row>82</xdr:row>
      <xdr:rowOff>153287</xdr:rowOff>
    </xdr:to>
    <xdr:sp macro="" textlink="">
      <xdr:nvSpPr>
        <xdr:cNvPr id="214" name="楕円 213"/>
        <xdr:cNvSpPr/>
      </xdr:nvSpPr>
      <xdr:spPr>
        <a:xfrm>
          <a:off x="4064000" y="1411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163464</xdr:rowOff>
    </xdr:from>
    <xdr:ext cx="736600" cy="259045"/>
    <xdr:sp macro="" textlink="">
      <xdr:nvSpPr>
        <xdr:cNvPr id="215" name="テキスト ボックス 214"/>
        <xdr:cNvSpPr txBox="1"/>
      </xdr:nvSpPr>
      <xdr:spPr>
        <a:xfrm>
          <a:off x="3733800" y="13879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78781</xdr:rowOff>
    </xdr:from>
    <xdr:to>
      <xdr:col>15</xdr:col>
      <xdr:colOff>133350</xdr:colOff>
      <xdr:row>83</xdr:row>
      <xdr:rowOff>8931</xdr:rowOff>
    </xdr:to>
    <xdr:sp macro="" textlink="">
      <xdr:nvSpPr>
        <xdr:cNvPr id="216" name="楕円 215"/>
        <xdr:cNvSpPr/>
      </xdr:nvSpPr>
      <xdr:spPr>
        <a:xfrm>
          <a:off x="3175000" y="141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165158</xdr:rowOff>
    </xdr:from>
    <xdr:ext cx="762000" cy="259045"/>
    <xdr:sp macro="" textlink="">
      <xdr:nvSpPr>
        <xdr:cNvPr id="217" name="テキスト ボックス 216"/>
        <xdr:cNvSpPr txBox="1"/>
      </xdr:nvSpPr>
      <xdr:spPr>
        <a:xfrm>
          <a:off x="2844800" y="142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168678</xdr:rowOff>
    </xdr:from>
    <xdr:to>
      <xdr:col>11</xdr:col>
      <xdr:colOff>82550</xdr:colOff>
      <xdr:row>81</xdr:row>
      <xdr:rowOff>98828</xdr:rowOff>
    </xdr:to>
    <xdr:sp macro="" textlink="">
      <xdr:nvSpPr>
        <xdr:cNvPr id="218" name="楕円 217"/>
        <xdr:cNvSpPr/>
      </xdr:nvSpPr>
      <xdr:spPr>
        <a:xfrm>
          <a:off x="2286000" y="1388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109005</xdr:rowOff>
    </xdr:from>
    <xdr:ext cx="762000" cy="259045"/>
    <xdr:sp macro="" textlink="">
      <xdr:nvSpPr>
        <xdr:cNvPr id="219" name="テキスト ボックス 218"/>
        <xdr:cNvSpPr txBox="1"/>
      </xdr:nvSpPr>
      <xdr:spPr>
        <a:xfrm>
          <a:off x="1955800" y="1365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111973</xdr:rowOff>
    </xdr:from>
    <xdr:to>
      <xdr:col>7</xdr:col>
      <xdr:colOff>31750</xdr:colOff>
      <xdr:row>81</xdr:row>
      <xdr:rowOff>42123</xdr:rowOff>
    </xdr:to>
    <xdr:sp macro="" textlink="">
      <xdr:nvSpPr>
        <xdr:cNvPr id="220" name="楕円 219"/>
        <xdr:cNvSpPr/>
      </xdr:nvSpPr>
      <xdr:spPr>
        <a:xfrm>
          <a:off x="1397000" y="1382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52300</xdr:rowOff>
    </xdr:from>
    <xdr:ext cx="762000" cy="259045"/>
    <xdr:sp macro="" textlink="">
      <xdr:nvSpPr>
        <xdr:cNvPr id="221" name="テキスト ボックス 220"/>
        <xdr:cNvSpPr txBox="1"/>
      </xdr:nvSpPr>
      <xdr:spPr>
        <a:xfrm>
          <a:off x="1066800" y="13596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ポイント下回り、全国市平均を</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ポイント上回っているものの、</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未満の水準を保っている。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年度に持ち家の住居手当を見直す（令和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年度までは経過措置あり）など、今後も引き続き給与の適正化に努める。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130175</xdr:rowOff>
    </xdr:to>
    <xdr:cxnSp macro="">
      <xdr:nvCxnSpPr>
        <xdr:cNvPr id="250" name="直線コネクタ 249"/>
        <xdr:cNvCxnSpPr/>
      </xdr:nvCxnSpPr>
      <xdr:spPr>
        <a:xfrm flipV="1">
          <a:off x="17018000" y="13881100"/>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102252</xdr:rowOff>
    </xdr:from>
    <xdr:ext cx="762000" cy="259045"/>
    <xdr:sp macro="" textlink="">
      <xdr:nvSpPr>
        <xdr:cNvPr id="251" name="給与水準   （国との比較）最小値テキスト"/>
        <xdr:cNvSpPr txBox="1"/>
      </xdr:nvSpPr>
      <xdr:spPr>
        <a:xfrm>
          <a:off x="17106900" y="1536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2" name="直線コネクタ 251"/>
        <xdr:cNvCxnSpPr/>
      </xdr:nvCxnSpPr>
      <xdr:spPr>
        <a:xfrm>
          <a:off x="16929100" y="153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81491</xdr:rowOff>
    </xdr:to>
    <xdr:cxnSp macro="">
      <xdr:nvCxnSpPr>
        <xdr:cNvPr id="255" name="直線コネクタ 254"/>
        <xdr:cNvCxnSpPr/>
      </xdr:nvCxnSpPr>
      <xdr:spPr>
        <a:xfrm flipV="1">
          <a:off x="16179800" y="14806084"/>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63093</xdr:rowOff>
    </xdr:from>
    <xdr:ext cx="762000" cy="259045"/>
    <xdr:sp macro="" textlink="">
      <xdr:nvSpPr>
        <xdr:cNvPr id="256" name="給与水準   （国との比較）平均値テキスト"/>
        <xdr:cNvSpPr txBox="1"/>
      </xdr:nvSpPr>
      <xdr:spPr>
        <a:xfrm>
          <a:off x="17106900" y="14807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7" name="フローチャート: 判断 256"/>
        <xdr:cNvSpPr/>
      </xdr:nvSpPr>
      <xdr:spPr>
        <a:xfrm>
          <a:off x="169672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81491</xdr:rowOff>
    </xdr:to>
    <xdr:cxnSp macro="">
      <xdr:nvCxnSpPr>
        <xdr:cNvPr id="258" name="直線コネクタ 257"/>
        <xdr:cNvCxnSpPr/>
      </xdr:nvCxnSpPr>
      <xdr:spPr>
        <a:xfrm>
          <a:off x="15290800" y="147658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59" name="フローチャート: 判断 258"/>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60" name="テキスト ボックス 259"/>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86</xdr:row>
      <xdr:rowOff>21166</xdr:rowOff>
    </xdr:to>
    <xdr:cxnSp macro="">
      <xdr:nvCxnSpPr>
        <xdr:cNvPr id="261" name="直線コネクタ 260"/>
        <xdr:cNvCxnSpPr/>
      </xdr:nvCxnSpPr>
      <xdr:spPr>
        <a:xfrm>
          <a:off x="14401800" y="1460500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2" name="フローチャート: 判断 261"/>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63" name="テキスト ボックス 262"/>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132291</xdr:rowOff>
    </xdr:to>
    <xdr:cxnSp macro="">
      <xdr:nvCxnSpPr>
        <xdr:cNvPr id="264" name="直線コネクタ 263"/>
        <xdr:cNvCxnSpPr/>
      </xdr:nvCxnSpPr>
      <xdr:spPr>
        <a:xfrm flipV="1">
          <a:off x="13512800" y="1460500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5" name="フローチャート: 判断 264"/>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66" name="テキスト ボックス 265"/>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7" name="フローチャート: 判断 266"/>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68" name="テキスト ボックス 267"/>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4" name="楕円 273"/>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27111</xdr:rowOff>
    </xdr:from>
    <xdr:ext cx="762000" cy="259045"/>
    <xdr:sp macro="" textlink="">
      <xdr:nvSpPr>
        <xdr:cNvPr id="275" name="給与水準   （国との比較）該当値テキスト"/>
        <xdr:cNvSpPr txBox="1"/>
      </xdr:nvSpPr>
      <xdr:spPr>
        <a:xfrm>
          <a:off x="171069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30691</xdr:rowOff>
    </xdr:from>
    <xdr:to>
      <xdr:col>77</xdr:col>
      <xdr:colOff>95250</xdr:colOff>
      <xdr:row>86</xdr:row>
      <xdr:rowOff>132291</xdr:rowOff>
    </xdr:to>
    <xdr:sp macro="" textlink="">
      <xdr:nvSpPr>
        <xdr:cNvPr id="276" name="楕円 275"/>
        <xdr:cNvSpPr/>
      </xdr:nvSpPr>
      <xdr:spPr>
        <a:xfrm>
          <a:off x="16129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142468</xdr:rowOff>
    </xdr:from>
    <xdr:ext cx="736600" cy="259045"/>
    <xdr:sp macro="" textlink="">
      <xdr:nvSpPr>
        <xdr:cNvPr id="277" name="テキスト ボックス 276"/>
        <xdr:cNvSpPr txBox="1"/>
      </xdr:nvSpPr>
      <xdr:spPr>
        <a:xfrm>
          <a:off x="15798800" y="14544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78" name="楕円 277"/>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79" name="テキスト ボックス 278"/>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0" name="楕円 279"/>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1" name="テキスト ボックス 280"/>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82" name="楕円 281"/>
        <xdr:cNvSpPr/>
      </xdr:nvSpPr>
      <xdr:spPr>
        <a:xfrm>
          <a:off x="13462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83" name="テキスト ボックス 282"/>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0.03</a:t>
          </a:r>
          <a:r>
            <a:rPr kumimoji="1" lang="ja-JP" altLang="ja-JP" sz="1100">
              <a:solidFill>
                <a:schemeClr val="dk1"/>
              </a:solidFill>
              <a:effectLst/>
              <a:latin typeface="+mn-lt"/>
              <a:ea typeface="+mn-ea"/>
              <a:cs typeface="+mn-cs"/>
            </a:rPr>
            <a:t>人減少したものの、類似団体平均を</a:t>
          </a:r>
          <a:r>
            <a:rPr kumimoji="1" lang="en-US" altLang="ja-JP" sz="1100">
              <a:solidFill>
                <a:schemeClr val="dk1"/>
              </a:solidFill>
              <a:effectLst/>
              <a:latin typeface="+mn-lt"/>
              <a:ea typeface="+mn-ea"/>
              <a:cs typeface="+mn-cs"/>
            </a:rPr>
            <a:t>1.17</a:t>
          </a:r>
          <a:r>
            <a:rPr kumimoji="1" lang="ja-JP" altLang="ja-JP" sz="1100">
              <a:solidFill>
                <a:schemeClr val="dk1"/>
              </a:solidFill>
              <a:effectLst/>
              <a:latin typeface="+mn-lt"/>
              <a:ea typeface="+mn-ea"/>
              <a:cs typeface="+mn-cs"/>
            </a:rPr>
            <a:t>人、埼玉県平均を</a:t>
          </a:r>
          <a:r>
            <a:rPr kumimoji="1" lang="en-US" altLang="ja-JP" sz="1100">
              <a:solidFill>
                <a:schemeClr val="dk1"/>
              </a:solidFill>
              <a:effectLst/>
              <a:latin typeface="+mn-lt"/>
              <a:ea typeface="+mn-ea"/>
              <a:cs typeface="+mn-cs"/>
            </a:rPr>
            <a:t>1.06</a:t>
          </a:r>
          <a:r>
            <a:rPr kumimoji="1" lang="ja-JP" altLang="ja-JP" sz="1100">
              <a:solidFill>
                <a:schemeClr val="dk1"/>
              </a:solidFill>
              <a:effectLst/>
              <a:latin typeface="+mn-lt"/>
              <a:ea typeface="+mn-ea"/>
              <a:cs typeface="+mn-cs"/>
            </a:rPr>
            <a:t>人下回っている。</a:t>
          </a:r>
          <a:endParaRPr lang="ja-JP" altLang="ja-JP">
            <a:effectLst/>
          </a:endParaRPr>
        </a:p>
        <a:p>
          <a:r>
            <a:rPr kumimoji="1" lang="ja-JP" altLang="ja-JP" sz="1100">
              <a:solidFill>
                <a:schemeClr val="dk1"/>
              </a:solidFill>
              <a:effectLst/>
              <a:latin typeface="+mn-lt"/>
              <a:ea typeface="+mn-ea"/>
              <a:cs typeface="+mn-cs"/>
            </a:rPr>
            <a:t>　これまで、定員適正化計画に基づいて定員の削減を図ってきたが、加須市の人口も減少していることから、「人口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人当たり職員数」は、横ばいの状況である。</a:t>
          </a:r>
          <a:endParaRPr lang="ja-JP" altLang="ja-JP">
            <a:effectLst/>
          </a:endParaRPr>
        </a:p>
        <a:p>
          <a:r>
            <a:rPr kumimoji="1" lang="ja-JP" altLang="ja-JP" sz="1100">
              <a:solidFill>
                <a:schemeClr val="dk1"/>
              </a:solidFill>
              <a:effectLst/>
              <a:latin typeface="+mn-lt"/>
              <a:ea typeface="+mn-ea"/>
              <a:cs typeface="+mn-cs"/>
            </a:rPr>
            <a:t>　定員適正化計画は令和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月に終えたが、今後も引き続き事務事業や組織のの見直し、民間委託等の推進を図るとともに、多様化する住民ニーズ等に対応するため、真に必要な職員数を見極めながら、適正な定員管理に努める。</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122646</xdr:rowOff>
    </xdr:from>
    <xdr:to>
      <xdr:col>81</xdr:col>
      <xdr:colOff>44450</xdr:colOff>
      <xdr:row>67</xdr:row>
      <xdr:rowOff>73116</xdr:rowOff>
    </xdr:to>
    <xdr:cxnSp macro="">
      <xdr:nvCxnSpPr>
        <xdr:cNvPr id="315" name="直線コネクタ 314"/>
        <xdr:cNvCxnSpPr/>
      </xdr:nvCxnSpPr>
      <xdr:spPr>
        <a:xfrm flipV="1">
          <a:off x="17018000" y="9895296"/>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45193</xdr:rowOff>
    </xdr:from>
    <xdr:ext cx="762000" cy="259045"/>
    <xdr:sp macro="" textlink="">
      <xdr:nvSpPr>
        <xdr:cNvPr id="316" name="定員管理の状況最小値テキスト"/>
        <xdr:cNvSpPr txBox="1"/>
      </xdr:nvSpPr>
      <xdr:spPr>
        <a:xfrm>
          <a:off x="17106900" y="1153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73116</xdr:rowOff>
    </xdr:from>
    <xdr:to>
      <xdr:col>81</xdr:col>
      <xdr:colOff>133350</xdr:colOff>
      <xdr:row>67</xdr:row>
      <xdr:rowOff>73116</xdr:rowOff>
    </xdr:to>
    <xdr:cxnSp macro="">
      <xdr:nvCxnSpPr>
        <xdr:cNvPr id="317" name="直線コネクタ 316"/>
        <xdr:cNvCxnSpPr/>
      </xdr:nvCxnSpPr>
      <xdr:spPr>
        <a:xfrm>
          <a:off x="16929100" y="1156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37573</xdr:rowOff>
    </xdr:from>
    <xdr:ext cx="762000" cy="259045"/>
    <xdr:sp macro="" textlink="">
      <xdr:nvSpPr>
        <xdr:cNvPr id="318" name="定員管理の状況最大値テキスト"/>
        <xdr:cNvSpPr txBox="1"/>
      </xdr:nvSpPr>
      <xdr:spPr>
        <a:xfrm>
          <a:off x="17106900" y="96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122646</xdr:rowOff>
    </xdr:from>
    <xdr:to>
      <xdr:col>81</xdr:col>
      <xdr:colOff>133350</xdr:colOff>
      <xdr:row>57</xdr:row>
      <xdr:rowOff>122646</xdr:rowOff>
    </xdr:to>
    <xdr:cxnSp macro="">
      <xdr:nvCxnSpPr>
        <xdr:cNvPr id="319" name="直線コネクタ 318"/>
        <xdr:cNvCxnSpPr/>
      </xdr:nvCxnSpPr>
      <xdr:spPr>
        <a:xfrm>
          <a:off x="16929100" y="989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41728</xdr:rowOff>
    </xdr:from>
    <xdr:to>
      <xdr:col>81</xdr:col>
      <xdr:colOff>44450</xdr:colOff>
      <xdr:row>59</xdr:row>
      <xdr:rowOff>52070</xdr:rowOff>
    </xdr:to>
    <xdr:cxnSp macro="">
      <xdr:nvCxnSpPr>
        <xdr:cNvPr id="320" name="直線コネクタ 319"/>
        <xdr:cNvCxnSpPr/>
      </xdr:nvCxnSpPr>
      <xdr:spPr>
        <a:xfrm flipV="1">
          <a:off x="16179800" y="10157278"/>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23421</xdr:rowOff>
    </xdr:from>
    <xdr:ext cx="762000" cy="259045"/>
    <xdr:sp macro="" textlink="">
      <xdr:nvSpPr>
        <xdr:cNvPr id="321" name="定員管理の状況平均値テキスト"/>
        <xdr:cNvSpPr txBox="1"/>
      </xdr:nvSpPr>
      <xdr:spPr>
        <a:xfrm>
          <a:off x="17106900" y="10481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51344</xdr:rowOff>
    </xdr:from>
    <xdr:to>
      <xdr:col>81</xdr:col>
      <xdr:colOff>95250</xdr:colOff>
      <xdr:row>61</xdr:row>
      <xdr:rowOff>152944</xdr:rowOff>
    </xdr:to>
    <xdr:sp macro="" textlink="">
      <xdr:nvSpPr>
        <xdr:cNvPr id="322" name="フローチャート: 判断 321"/>
        <xdr:cNvSpPr/>
      </xdr:nvSpPr>
      <xdr:spPr>
        <a:xfrm>
          <a:off x="169672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41728</xdr:rowOff>
    </xdr:from>
    <xdr:to>
      <xdr:col>77</xdr:col>
      <xdr:colOff>44450</xdr:colOff>
      <xdr:row>59</xdr:row>
      <xdr:rowOff>52070</xdr:rowOff>
    </xdr:to>
    <xdr:cxnSp macro="">
      <xdr:nvCxnSpPr>
        <xdr:cNvPr id="323" name="直線コネクタ 322"/>
        <xdr:cNvCxnSpPr/>
      </xdr:nvCxnSpPr>
      <xdr:spPr>
        <a:xfrm>
          <a:off x="15290800" y="1015727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41003</xdr:rowOff>
    </xdr:from>
    <xdr:to>
      <xdr:col>77</xdr:col>
      <xdr:colOff>95250</xdr:colOff>
      <xdr:row>61</xdr:row>
      <xdr:rowOff>142603</xdr:rowOff>
    </xdr:to>
    <xdr:sp macro="" textlink="">
      <xdr:nvSpPr>
        <xdr:cNvPr id="324" name="フローチャート: 判断 323"/>
        <xdr:cNvSpPr/>
      </xdr:nvSpPr>
      <xdr:spPr>
        <a:xfrm>
          <a:off x="16129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127380</xdr:rowOff>
    </xdr:from>
    <xdr:ext cx="736600" cy="259045"/>
    <xdr:sp macro="" textlink="">
      <xdr:nvSpPr>
        <xdr:cNvPr id="325" name="テキスト ボックス 324"/>
        <xdr:cNvSpPr txBox="1"/>
      </xdr:nvSpPr>
      <xdr:spPr>
        <a:xfrm>
          <a:off x="15798800" y="10585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38281</xdr:rowOff>
    </xdr:from>
    <xdr:to>
      <xdr:col>72</xdr:col>
      <xdr:colOff>203200</xdr:colOff>
      <xdr:row>59</xdr:row>
      <xdr:rowOff>41728</xdr:rowOff>
    </xdr:to>
    <xdr:cxnSp macro="">
      <xdr:nvCxnSpPr>
        <xdr:cNvPr id="326" name="直線コネクタ 325"/>
        <xdr:cNvCxnSpPr/>
      </xdr:nvCxnSpPr>
      <xdr:spPr>
        <a:xfrm>
          <a:off x="14401800" y="1015383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129722</xdr:rowOff>
    </xdr:from>
    <xdr:to>
      <xdr:col>73</xdr:col>
      <xdr:colOff>44450</xdr:colOff>
      <xdr:row>61</xdr:row>
      <xdr:rowOff>59872</xdr:rowOff>
    </xdr:to>
    <xdr:sp macro="" textlink="">
      <xdr:nvSpPr>
        <xdr:cNvPr id="327" name="フローチャート: 判断 326"/>
        <xdr:cNvSpPr/>
      </xdr:nvSpPr>
      <xdr:spPr>
        <a:xfrm>
          <a:off x="15240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44649</xdr:rowOff>
    </xdr:from>
    <xdr:ext cx="762000" cy="259045"/>
    <xdr:sp macro="" textlink="">
      <xdr:nvSpPr>
        <xdr:cNvPr id="328" name="テキスト ボックス 327"/>
        <xdr:cNvSpPr txBox="1"/>
      </xdr:nvSpPr>
      <xdr:spPr>
        <a:xfrm>
          <a:off x="14909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38281</xdr:rowOff>
    </xdr:from>
    <xdr:to>
      <xdr:col>68</xdr:col>
      <xdr:colOff>152400</xdr:colOff>
      <xdr:row>59</xdr:row>
      <xdr:rowOff>52070</xdr:rowOff>
    </xdr:to>
    <xdr:cxnSp macro="">
      <xdr:nvCxnSpPr>
        <xdr:cNvPr id="329" name="直線コネクタ 328"/>
        <xdr:cNvCxnSpPr/>
      </xdr:nvCxnSpPr>
      <xdr:spPr>
        <a:xfrm flipV="1">
          <a:off x="13512800" y="1015383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0" name="フローチャート: 判断 329"/>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31" name="テキスト ボックス 330"/>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115933</xdr:rowOff>
    </xdr:from>
    <xdr:to>
      <xdr:col>64</xdr:col>
      <xdr:colOff>152400</xdr:colOff>
      <xdr:row>61</xdr:row>
      <xdr:rowOff>46083</xdr:rowOff>
    </xdr:to>
    <xdr:sp macro="" textlink="">
      <xdr:nvSpPr>
        <xdr:cNvPr id="332" name="フローチャート: 判断 331"/>
        <xdr:cNvSpPr/>
      </xdr:nvSpPr>
      <xdr:spPr>
        <a:xfrm>
          <a:off x="13462000" y="1040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30860</xdr:rowOff>
    </xdr:from>
    <xdr:ext cx="762000" cy="259045"/>
    <xdr:sp macro="" textlink="">
      <xdr:nvSpPr>
        <xdr:cNvPr id="333" name="テキスト ボックス 332"/>
        <xdr:cNvSpPr txBox="1"/>
      </xdr:nvSpPr>
      <xdr:spPr>
        <a:xfrm>
          <a:off x="13131800" y="1048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162378</xdr:rowOff>
    </xdr:from>
    <xdr:to>
      <xdr:col>81</xdr:col>
      <xdr:colOff>95250</xdr:colOff>
      <xdr:row>59</xdr:row>
      <xdr:rowOff>92528</xdr:rowOff>
    </xdr:to>
    <xdr:sp macro="" textlink="">
      <xdr:nvSpPr>
        <xdr:cNvPr id="339" name="楕円 338"/>
        <xdr:cNvSpPr/>
      </xdr:nvSpPr>
      <xdr:spPr>
        <a:xfrm>
          <a:off x="16967200" y="101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7455</xdr:rowOff>
    </xdr:from>
    <xdr:ext cx="762000" cy="259045"/>
    <xdr:sp macro="" textlink="">
      <xdr:nvSpPr>
        <xdr:cNvPr id="340" name="定員管理の状況該当値テキスト"/>
        <xdr:cNvSpPr txBox="1"/>
      </xdr:nvSpPr>
      <xdr:spPr>
        <a:xfrm>
          <a:off x="17106900" y="995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1270</xdr:rowOff>
    </xdr:from>
    <xdr:to>
      <xdr:col>77</xdr:col>
      <xdr:colOff>95250</xdr:colOff>
      <xdr:row>59</xdr:row>
      <xdr:rowOff>102870</xdr:rowOff>
    </xdr:to>
    <xdr:sp macro="" textlink="">
      <xdr:nvSpPr>
        <xdr:cNvPr id="341" name="楕円 340"/>
        <xdr:cNvSpPr/>
      </xdr:nvSpPr>
      <xdr:spPr>
        <a:xfrm>
          <a:off x="16129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113047</xdr:rowOff>
    </xdr:from>
    <xdr:ext cx="736600" cy="259045"/>
    <xdr:sp macro="" textlink="">
      <xdr:nvSpPr>
        <xdr:cNvPr id="342" name="テキスト ボックス 341"/>
        <xdr:cNvSpPr txBox="1"/>
      </xdr:nvSpPr>
      <xdr:spPr>
        <a:xfrm>
          <a:off x="15798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162378</xdr:rowOff>
    </xdr:from>
    <xdr:to>
      <xdr:col>73</xdr:col>
      <xdr:colOff>44450</xdr:colOff>
      <xdr:row>59</xdr:row>
      <xdr:rowOff>92528</xdr:rowOff>
    </xdr:to>
    <xdr:sp macro="" textlink="">
      <xdr:nvSpPr>
        <xdr:cNvPr id="343" name="楕円 342"/>
        <xdr:cNvSpPr/>
      </xdr:nvSpPr>
      <xdr:spPr>
        <a:xfrm>
          <a:off x="15240000" y="101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102705</xdr:rowOff>
    </xdr:from>
    <xdr:ext cx="762000" cy="259045"/>
    <xdr:sp macro="" textlink="">
      <xdr:nvSpPr>
        <xdr:cNvPr id="344" name="テキスト ボックス 343"/>
        <xdr:cNvSpPr txBox="1"/>
      </xdr:nvSpPr>
      <xdr:spPr>
        <a:xfrm>
          <a:off x="14909800" y="987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158931</xdr:rowOff>
    </xdr:from>
    <xdr:to>
      <xdr:col>68</xdr:col>
      <xdr:colOff>203200</xdr:colOff>
      <xdr:row>59</xdr:row>
      <xdr:rowOff>89081</xdr:rowOff>
    </xdr:to>
    <xdr:sp macro="" textlink="">
      <xdr:nvSpPr>
        <xdr:cNvPr id="345" name="楕円 344"/>
        <xdr:cNvSpPr/>
      </xdr:nvSpPr>
      <xdr:spPr>
        <a:xfrm>
          <a:off x="14351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99258</xdr:rowOff>
    </xdr:from>
    <xdr:ext cx="762000" cy="259045"/>
    <xdr:sp macro="" textlink="">
      <xdr:nvSpPr>
        <xdr:cNvPr id="346" name="テキスト ボックス 345"/>
        <xdr:cNvSpPr txBox="1"/>
      </xdr:nvSpPr>
      <xdr:spPr>
        <a:xfrm>
          <a:off x="14020800" y="987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1270</xdr:rowOff>
    </xdr:from>
    <xdr:to>
      <xdr:col>64</xdr:col>
      <xdr:colOff>152400</xdr:colOff>
      <xdr:row>59</xdr:row>
      <xdr:rowOff>102870</xdr:rowOff>
    </xdr:to>
    <xdr:sp macro="" textlink="">
      <xdr:nvSpPr>
        <xdr:cNvPr id="347" name="楕円 346"/>
        <xdr:cNvSpPr/>
      </xdr:nvSpPr>
      <xdr:spPr>
        <a:xfrm>
          <a:off x="13462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113047</xdr:rowOff>
    </xdr:from>
    <xdr:ext cx="762000" cy="259045"/>
    <xdr:sp macro="" textlink="">
      <xdr:nvSpPr>
        <xdr:cNvPr id="348" name="テキスト ボックス 347"/>
        <xdr:cNvSpPr txBox="1"/>
      </xdr:nvSpPr>
      <xdr:spPr>
        <a:xfrm>
          <a:off x="1313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地方債（学校の非構造部材耐震対策・幼小中空調設備整備や済生会に対する補助金及び小中Ｗ</a:t>
          </a:r>
          <a:r>
            <a:rPr kumimoji="1" lang="en-US" altLang="ja-JP" sz="1100">
              <a:solidFill>
                <a:schemeClr val="dk1"/>
              </a:solidFill>
              <a:effectLst/>
              <a:latin typeface="+mn-lt"/>
              <a:ea typeface="+mn-ea"/>
              <a:cs typeface="+mn-cs"/>
            </a:rPr>
            <a:t>i-Fi</a:t>
          </a:r>
          <a:r>
            <a:rPr kumimoji="1" lang="ja-JP" altLang="ja-JP" sz="1100">
              <a:solidFill>
                <a:schemeClr val="dk1"/>
              </a:solidFill>
              <a:effectLst/>
              <a:latin typeface="+mn-lt"/>
              <a:ea typeface="+mn-ea"/>
              <a:cs typeface="+mn-cs"/>
            </a:rPr>
            <a:t>設置工事）の償還開始に伴う元利償還金の増あったため、前年度から</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ポイント悪化した。</a:t>
          </a:r>
          <a:endParaRPr lang="ja-JP" altLang="ja-JP" sz="1400">
            <a:effectLst/>
          </a:endParaRPr>
        </a:p>
        <a:p>
          <a:r>
            <a:rPr kumimoji="1" lang="ja-JP" altLang="ja-JP" sz="1100">
              <a:solidFill>
                <a:schemeClr val="dk1"/>
              </a:solidFill>
              <a:effectLst/>
              <a:latin typeface="+mn-lt"/>
              <a:ea typeface="+mn-ea"/>
              <a:cs typeface="+mn-cs"/>
            </a:rPr>
            <a:t>　また、類似団体平均を下回っており、今後も適債事業を見極めるとともに、起債額についても必要最小限に留めることで、債務残高の増嵩を防ぎ、公債費負担の抑制に努める。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45</xdr:row>
      <xdr:rowOff>33867</xdr:rowOff>
    </xdr:to>
    <xdr:cxnSp macro="">
      <xdr:nvCxnSpPr>
        <xdr:cNvPr id="377" name="直線コネクタ 376"/>
        <xdr:cNvCxnSpPr/>
      </xdr:nvCxnSpPr>
      <xdr:spPr>
        <a:xfrm flipV="1">
          <a:off x="17018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8"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9" name="直線コネクタ 378"/>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0"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1" name="直線コネクタ 380"/>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97367</xdr:rowOff>
    </xdr:from>
    <xdr:to>
      <xdr:col>81</xdr:col>
      <xdr:colOff>44450</xdr:colOff>
      <xdr:row>40</xdr:row>
      <xdr:rowOff>6350</xdr:rowOff>
    </xdr:to>
    <xdr:cxnSp macro="">
      <xdr:nvCxnSpPr>
        <xdr:cNvPr id="382" name="直線コネクタ 381"/>
        <xdr:cNvCxnSpPr/>
      </xdr:nvCxnSpPr>
      <xdr:spPr>
        <a:xfrm>
          <a:off x="16179800" y="678391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112482</xdr:rowOff>
    </xdr:from>
    <xdr:ext cx="762000" cy="259045"/>
    <xdr:sp macro="" textlink="">
      <xdr:nvSpPr>
        <xdr:cNvPr id="383" name="公債費負担の状況平均値テキスト"/>
        <xdr:cNvSpPr txBox="1"/>
      </xdr:nvSpPr>
      <xdr:spPr>
        <a:xfrm>
          <a:off x="17106900" y="679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4" name="フローチャート: 判断 383"/>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83961</xdr:rowOff>
    </xdr:from>
    <xdr:to>
      <xdr:col>77</xdr:col>
      <xdr:colOff>44450</xdr:colOff>
      <xdr:row>39</xdr:row>
      <xdr:rowOff>97367</xdr:rowOff>
    </xdr:to>
    <xdr:cxnSp macro="">
      <xdr:nvCxnSpPr>
        <xdr:cNvPr id="385" name="直線コネクタ 384"/>
        <xdr:cNvCxnSpPr/>
      </xdr:nvCxnSpPr>
      <xdr:spPr>
        <a:xfrm>
          <a:off x="15290800" y="67705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6" name="フローチャート: 判断 385"/>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87" name="テキスト ボックス 386"/>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83961</xdr:rowOff>
    </xdr:from>
    <xdr:to>
      <xdr:col>72</xdr:col>
      <xdr:colOff>203200</xdr:colOff>
      <xdr:row>39</xdr:row>
      <xdr:rowOff>137583</xdr:rowOff>
    </xdr:to>
    <xdr:cxnSp macro="">
      <xdr:nvCxnSpPr>
        <xdr:cNvPr id="388" name="直線コネクタ 387"/>
        <xdr:cNvCxnSpPr/>
      </xdr:nvCxnSpPr>
      <xdr:spPr>
        <a:xfrm flipV="1">
          <a:off x="14401800" y="677051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140405</xdr:rowOff>
    </xdr:from>
    <xdr:to>
      <xdr:col>73</xdr:col>
      <xdr:colOff>44450</xdr:colOff>
      <xdr:row>40</xdr:row>
      <xdr:rowOff>70555</xdr:rowOff>
    </xdr:to>
    <xdr:sp macro="" textlink="">
      <xdr:nvSpPr>
        <xdr:cNvPr id="389" name="フローチャート: 判断 388"/>
        <xdr:cNvSpPr/>
      </xdr:nvSpPr>
      <xdr:spPr>
        <a:xfrm>
          <a:off x="15240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55332</xdr:rowOff>
    </xdr:from>
    <xdr:ext cx="762000" cy="259045"/>
    <xdr:sp macro="" textlink="">
      <xdr:nvSpPr>
        <xdr:cNvPr id="390" name="テキスト ボックス 389"/>
        <xdr:cNvSpPr txBox="1"/>
      </xdr:nvSpPr>
      <xdr:spPr>
        <a:xfrm>
          <a:off x="149098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137583</xdr:rowOff>
    </xdr:from>
    <xdr:to>
      <xdr:col>68</xdr:col>
      <xdr:colOff>152400</xdr:colOff>
      <xdr:row>40</xdr:row>
      <xdr:rowOff>59972</xdr:rowOff>
    </xdr:to>
    <xdr:cxnSp macro="">
      <xdr:nvCxnSpPr>
        <xdr:cNvPr id="391" name="直線コネクタ 390"/>
        <xdr:cNvCxnSpPr/>
      </xdr:nvCxnSpPr>
      <xdr:spPr>
        <a:xfrm flipV="1">
          <a:off x="13512800" y="6824133"/>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2" name="フローチャート: 判断 391"/>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3" name="テキスト ボックス 392"/>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113595</xdr:rowOff>
    </xdr:from>
    <xdr:to>
      <xdr:col>64</xdr:col>
      <xdr:colOff>152400</xdr:colOff>
      <xdr:row>40</xdr:row>
      <xdr:rowOff>43745</xdr:rowOff>
    </xdr:to>
    <xdr:sp macro="" textlink="">
      <xdr:nvSpPr>
        <xdr:cNvPr id="394" name="フローチャート: 判断 393"/>
        <xdr:cNvSpPr/>
      </xdr:nvSpPr>
      <xdr:spPr>
        <a:xfrm>
          <a:off x="13462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53922</xdr:rowOff>
    </xdr:from>
    <xdr:ext cx="762000" cy="259045"/>
    <xdr:sp macro="" textlink="">
      <xdr:nvSpPr>
        <xdr:cNvPr id="395" name="テキスト ボックス 394"/>
        <xdr:cNvSpPr txBox="1"/>
      </xdr:nvSpPr>
      <xdr:spPr>
        <a:xfrm>
          <a:off x="13131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401" name="楕円 400"/>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143527</xdr:rowOff>
    </xdr:from>
    <xdr:ext cx="762000" cy="259045"/>
    <xdr:sp macro="" textlink="">
      <xdr:nvSpPr>
        <xdr:cNvPr id="402" name="公債費負担の状況該当値テキスト"/>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46567</xdr:rowOff>
    </xdr:from>
    <xdr:to>
      <xdr:col>77</xdr:col>
      <xdr:colOff>95250</xdr:colOff>
      <xdr:row>39</xdr:row>
      <xdr:rowOff>148167</xdr:rowOff>
    </xdr:to>
    <xdr:sp macro="" textlink="">
      <xdr:nvSpPr>
        <xdr:cNvPr id="403" name="楕円 402"/>
        <xdr:cNvSpPr/>
      </xdr:nvSpPr>
      <xdr:spPr>
        <a:xfrm>
          <a:off x="16129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158344</xdr:rowOff>
    </xdr:from>
    <xdr:ext cx="736600" cy="259045"/>
    <xdr:sp macro="" textlink="">
      <xdr:nvSpPr>
        <xdr:cNvPr id="404" name="テキスト ボックス 403"/>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33161</xdr:rowOff>
    </xdr:from>
    <xdr:to>
      <xdr:col>73</xdr:col>
      <xdr:colOff>44450</xdr:colOff>
      <xdr:row>39</xdr:row>
      <xdr:rowOff>134761</xdr:rowOff>
    </xdr:to>
    <xdr:sp macro="" textlink="">
      <xdr:nvSpPr>
        <xdr:cNvPr id="405" name="楕円 404"/>
        <xdr:cNvSpPr/>
      </xdr:nvSpPr>
      <xdr:spPr>
        <a:xfrm>
          <a:off x="15240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144938</xdr:rowOff>
    </xdr:from>
    <xdr:ext cx="762000" cy="259045"/>
    <xdr:sp macro="" textlink="">
      <xdr:nvSpPr>
        <xdr:cNvPr id="406" name="テキスト ボックス 405"/>
        <xdr:cNvSpPr txBox="1"/>
      </xdr:nvSpPr>
      <xdr:spPr>
        <a:xfrm>
          <a:off x="14909800" y="64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07" name="楕円 406"/>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08" name="テキスト ボックス 407"/>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9172</xdr:rowOff>
    </xdr:from>
    <xdr:to>
      <xdr:col>64</xdr:col>
      <xdr:colOff>152400</xdr:colOff>
      <xdr:row>40</xdr:row>
      <xdr:rowOff>110772</xdr:rowOff>
    </xdr:to>
    <xdr:sp macro="" textlink="">
      <xdr:nvSpPr>
        <xdr:cNvPr id="409" name="楕円 408"/>
        <xdr:cNvSpPr/>
      </xdr:nvSpPr>
      <xdr:spPr>
        <a:xfrm>
          <a:off x="13462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95549</xdr:rowOff>
    </xdr:from>
    <xdr:ext cx="762000" cy="259045"/>
    <xdr:sp macro="" textlink="">
      <xdr:nvSpPr>
        <xdr:cNvPr id="410" name="テキスト ボックス 409"/>
        <xdr:cNvSpPr txBox="1"/>
      </xdr:nvSpPr>
      <xdr:spPr>
        <a:xfrm>
          <a:off x="131318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将来の負担額よりも、将来負担額に充当できる基金などの金額のほうが大きいため算定されていない。</a:t>
          </a:r>
          <a:endParaRPr lang="ja-JP" altLang="ja-JP" sz="1400">
            <a:effectLst/>
          </a:endParaRPr>
        </a:p>
        <a:p>
          <a:r>
            <a:rPr kumimoji="1" lang="ja-JP" altLang="ja-JP" sz="1100">
              <a:solidFill>
                <a:schemeClr val="dk1"/>
              </a:solidFill>
              <a:effectLst/>
              <a:latin typeface="+mn-lt"/>
              <a:ea typeface="+mn-ea"/>
              <a:cs typeface="+mn-cs"/>
            </a:rPr>
            <a:t>　特定目的基金の取崩しにより、基金残高の減少が見込まれるが、普通建設事業費の適切な取捨選択により事業費を抑制し、その財源となる市債の新規借入を圧縮するなど、引き続き、将来負担額の軽減に努めるとともに、将来への備えとして、留保財源を活用しながら基金の積立を行うことで、財源の確保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148449</xdr:rowOff>
    </xdr:to>
    <xdr:cxnSp macro="">
      <xdr:nvCxnSpPr>
        <xdr:cNvPr id="439" name="直線コネクタ 438"/>
        <xdr:cNvCxnSpPr/>
      </xdr:nvCxnSpPr>
      <xdr:spPr>
        <a:xfrm flipV="1">
          <a:off x="17018000" y="2370667"/>
          <a:ext cx="0" cy="1549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120526</xdr:rowOff>
    </xdr:from>
    <xdr:ext cx="762000" cy="259045"/>
    <xdr:sp macro="" textlink="">
      <xdr:nvSpPr>
        <xdr:cNvPr id="440" name="将来負担の状況最小値テキスト"/>
        <xdr:cNvSpPr txBox="1"/>
      </xdr:nvSpPr>
      <xdr:spPr>
        <a:xfrm>
          <a:off x="17106900" y="389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148449</xdr:rowOff>
    </xdr:from>
    <xdr:to>
      <xdr:col>81</xdr:col>
      <xdr:colOff>133350</xdr:colOff>
      <xdr:row>22</xdr:row>
      <xdr:rowOff>148449</xdr:rowOff>
    </xdr:to>
    <xdr:cxnSp macro="">
      <xdr:nvCxnSpPr>
        <xdr:cNvPr id="441" name="直線コネクタ 440"/>
        <xdr:cNvCxnSpPr/>
      </xdr:nvCxnSpPr>
      <xdr:spPr>
        <a:xfrm>
          <a:off x="16929100" y="392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145979</xdr:rowOff>
    </xdr:from>
    <xdr:to>
      <xdr:col>77</xdr:col>
      <xdr:colOff>95250</xdr:colOff>
      <xdr:row>14</xdr:row>
      <xdr:rowOff>76129</xdr:rowOff>
    </xdr:to>
    <xdr:sp macro="" textlink="">
      <xdr:nvSpPr>
        <xdr:cNvPr id="446" name="フローチャート: 判断 445"/>
        <xdr:cNvSpPr/>
      </xdr:nvSpPr>
      <xdr:spPr>
        <a:xfrm>
          <a:off x="16129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86306</xdr:rowOff>
    </xdr:from>
    <xdr:ext cx="736600" cy="259045"/>
    <xdr:sp macro="" textlink="">
      <xdr:nvSpPr>
        <xdr:cNvPr id="447" name="テキスト ボックス 446"/>
        <xdr:cNvSpPr txBox="1"/>
      </xdr:nvSpPr>
      <xdr:spPr>
        <a:xfrm>
          <a:off x="15798800" y="2143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170109</xdr:rowOff>
    </xdr:from>
    <xdr:to>
      <xdr:col>73</xdr:col>
      <xdr:colOff>44450</xdr:colOff>
      <xdr:row>14</xdr:row>
      <xdr:rowOff>100259</xdr:rowOff>
    </xdr:to>
    <xdr:sp macro="" textlink="">
      <xdr:nvSpPr>
        <xdr:cNvPr id="448" name="フローチャート: 判断 447"/>
        <xdr:cNvSpPr/>
      </xdr:nvSpPr>
      <xdr:spPr>
        <a:xfrm>
          <a:off x="15240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110436</xdr:rowOff>
    </xdr:from>
    <xdr:ext cx="762000" cy="259045"/>
    <xdr:sp macro="" textlink="">
      <xdr:nvSpPr>
        <xdr:cNvPr id="449" name="テキスト ボックス 448"/>
        <xdr:cNvSpPr txBox="1"/>
      </xdr:nvSpPr>
      <xdr:spPr>
        <a:xfrm>
          <a:off x="14909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97719</xdr:rowOff>
    </xdr:from>
    <xdr:to>
      <xdr:col>68</xdr:col>
      <xdr:colOff>203200</xdr:colOff>
      <xdr:row>14</xdr:row>
      <xdr:rowOff>27869</xdr:rowOff>
    </xdr:to>
    <xdr:sp macro="" textlink="">
      <xdr:nvSpPr>
        <xdr:cNvPr id="450" name="フローチャート: 判断 449"/>
        <xdr:cNvSpPr/>
      </xdr:nvSpPr>
      <xdr:spPr>
        <a:xfrm>
          <a:off x="14351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38046</xdr:rowOff>
    </xdr:from>
    <xdr:ext cx="762000" cy="259045"/>
    <xdr:sp macro="" textlink="">
      <xdr:nvSpPr>
        <xdr:cNvPr id="451" name="テキスト ボックス 450"/>
        <xdr:cNvSpPr txBox="1"/>
      </xdr:nvSpPr>
      <xdr:spPr>
        <a:xfrm>
          <a:off x="14020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127212</xdr:rowOff>
    </xdr:from>
    <xdr:to>
      <xdr:col>64</xdr:col>
      <xdr:colOff>152400</xdr:colOff>
      <xdr:row>14</xdr:row>
      <xdr:rowOff>57362</xdr:rowOff>
    </xdr:to>
    <xdr:sp macro="" textlink="">
      <xdr:nvSpPr>
        <xdr:cNvPr id="452" name="フローチャート: 判断 451"/>
        <xdr:cNvSpPr/>
      </xdr:nvSpPr>
      <xdr:spPr>
        <a:xfrm>
          <a:off x="13462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67539</xdr:rowOff>
    </xdr:from>
    <xdr:ext cx="762000" cy="259045"/>
    <xdr:sp macro="" textlink="">
      <xdr:nvSpPr>
        <xdr:cNvPr id="453" name="テキスト ボックス 452"/>
        <xdr:cNvSpPr txBox="1"/>
      </xdr:nvSpPr>
      <xdr:spPr>
        <a:xfrm>
          <a:off x="13131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112,179
109,307
133.30
48,363,156
42,630,407
5,063,108
25,874,610
28,761,441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人件費に係る経常収支比率は、埼玉県平均を</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ポイント、類似団体平均を</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ポイント改善した要因は経常一般財源等合計の増によるものである。</a:t>
          </a:r>
          <a:endParaRPr lang="ja-JP" altLang="ja-JP" sz="1400">
            <a:effectLst/>
          </a:endParaRPr>
        </a:p>
        <a:p>
          <a:r>
            <a:rPr kumimoji="1" lang="ja-JP" altLang="ja-JP" sz="1100">
              <a:solidFill>
                <a:schemeClr val="dk1"/>
              </a:solidFill>
              <a:effectLst/>
              <a:latin typeface="+mn-lt"/>
              <a:ea typeface="+mn-ea"/>
              <a:cs typeface="+mn-cs"/>
            </a:rPr>
            <a:t>　今後は、事務事業の見直しや民間委託等の推進、</a:t>
          </a:r>
          <a:r>
            <a:rPr kumimoji="1" lang="en-US" altLang="ja-JP" sz="1100">
              <a:solidFill>
                <a:schemeClr val="dk1"/>
              </a:solidFill>
              <a:effectLst/>
              <a:latin typeface="+mn-lt"/>
              <a:ea typeface="+mn-ea"/>
              <a:cs typeface="+mn-cs"/>
            </a:rPr>
            <a:t>AI</a:t>
          </a:r>
          <a:r>
            <a:rPr kumimoji="1" lang="ja-JP" altLang="ja-JP" sz="1100">
              <a:solidFill>
                <a:schemeClr val="dk1"/>
              </a:solidFill>
              <a:effectLst/>
              <a:latin typeface="+mn-lt"/>
              <a:ea typeface="+mn-ea"/>
              <a:cs typeface="+mn-cs"/>
            </a:rPr>
            <a:t>や</a:t>
          </a:r>
          <a:r>
            <a:rPr kumimoji="1" lang="en-US" altLang="ja-JP" sz="1100">
              <a:solidFill>
                <a:schemeClr val="dk1"/>
              </a:solidFill>
              <a:effectLst/>
              <a:latin typeface="+mn-lt"/>
              <a:ea typeface="+mn-ea"/>
              <a:cs typeface="+mn-cs"/>
            </a:rPr>
            <a:t>RPA</a:t>
          </a:r>
          <a:r>
            <a:rPr kumimoji="1" lang="ja-JP" altLang="ja-JP" sz="1100">
              <a:solidFill>
                <a:schemeClr val="dk1"/>
              </a:solidFill>
              <a:effectLst/>
              <a:latin typeface="+mn-lt"/>
              <a:ea typeface="+mn-ea"/>
              <a:cs typeface="+mn-cs"/>
            </a:rPr>
            <a:t>などの</a:t>
          </a:r>
          <a:r>
            <a:rPr kumimoji="1" lang="en-US" altLang="ja-JP" sz="1100">
              <a:solidFill>
                <a:schemeClr val="dk1"/>
              </a:solidFill>
              <a:effectLst/>
              <a:latin typeface="+mn-lt"/>
              <a:ea typeface="+mn-ea"/>
              <a:cs typeface="+mn-cs"/>
            </a:rPr>
            <a:t>ICT</a:t>
          </a:r>
          <a:r>
            <a:rPr kumimoji="1" lang="ja-JP" altLang="ja-JP" sz="1100">
              <a:solidFill>
                <a:schemeClr val="dk1"/>
              </a:solidFill>
              <a:effectLst/>
              <a:latin typeface="+mn-lt"/>
              <a:ea typeface="+mn-ea"/>
              <a:cs typeface="+mn-cs"/>
            </a:rPr>
            <a:t>技術・デジタル化などを活用した業務改善により人件費の抑制に努める。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19050</xdr:rowOff>
    </xdr:from>
    <xdr:to>
      <xdr:col>24</xdr:col>
      <xdr:colOff>25400</xdr:colOff>
      <xdr:row>40</xdr:row>
      <xdr:rowOff>139700</xdr:rowOff>
    </xdr:to>
    <xdr:cxnSp macro="">
      <xdr:nvCxnSpPr>
        <xdr:cNvPr id="61" name="直線コネクタ 60"/>
        <xdr:cNvCxnSpPr/>
      </xdr:nvCxnSpPr>
      <xdr:spPr>
        <a:xfrm flipV="1">
          <a:off x="4826000" y="56769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111777</xdr:rowOff>
    </xdr:from>
    <xdr:ext cx="762000" cy="259045"/>
    <xdr:sp macro="" textlink="">
      <xdr:nvSpPr>
        <xdr:cNvPr id="62" name="人件費最小値テキスト"/>
        <xdr:cNvSpPr txBox="1"/>
      </xdr:nvSpPr>
      <xdr:spPr>
        <a:xfrm>
          <a:off x="4914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139700</xdr:rowOff>
    </xdr:from>
    <xdr:to>
      <xdr:col>24</xdr:col>
      <xdr:colOff>114300</xdr:colOff>
      <xdr:row>40</xdr:row>
      <xdr:rowOff>139700</xdr:rowOff>
    </xdr:to>
    <xdr:cxnSp macro="">
      <xdr:nvCxnSpPr>
        <xdr:cNvPr id="63" name="直線コネクタ 62"/>
        <xdr:cNvCxnSpPr/>
      </xdr:nvCxnSpPr>
      <xdr:spPr>
        <a:xfrm>
          <a:off x="47371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105427</xdr:rowOff>
    </xdr:from>
    <xdr:ext cx="762000" cy="259045"/>
    <xdr:sp macro="" textlink="">
      <xdr:nvSpPr>
        <xdr:cNvPr id="64" name="人件費最大値テキスト"/>
        <xdr:cNvSpPr txBox="1"/>
      </xdr:nvSpPr>
      <xdr:spPr>
        <a:xfrm>
          <a:off x="49149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19050</xdr:rowOff>
    </xdr:from>
    <xdr:to>
      <xdr:col>24</xdr:col>
      <xdr:colOff>114300</xdr:colOff>
      <xdr:row>33</xdr:row>
      <xdr:rowOff>19050</xdr:rowOff>
    </xdr:to>
    <xdr:cxnSp macro="">
      <xdr:nvCxnSpPr>
        <xdr:cNvPr id="65" name="直線コネクタ 64"/>
        <xdr:cNvCxnSpPr/>
      </xdr:nvCxnSpPr>
      <xdr:spPr>
        <a:xfrm>
          <a:off x="47371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101600</xdr:rowOff>
    </xdr:from>
    <xdr:to>
      <xdr:col>24</xdr:col>
      <xdr:colOff>25400</xdr:colOff>
      <xdr:row>36</xdr:row>
      <xdr:rowOff>139700</xdr:rowOff>
    </xdr:to>
    <xdr:cxnSp macro="">
      <xdr:nvCxnSpPr>
        <xdr:cNvPr id="66" name="直線コネクタ 65"/>
        <xdr:cNvCxnSpPr/>
      </xdr:nvCxnSpPr>
      <xdr:spPr>
        <a:xfrm flipV="1">
          <a:off x="3987800" y="6273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99077</xdr:rowOff>
    </xdr:from>
    <xdr:ext cx="762000" cy="259045"/>
    <xdr:sp macro="" textlink="">
      <xdr:nvSpPr>
        <xdr:cNvPr id="67" name="人件費平均値テキスト"/>
        <xdr:cNvSpPr txBox="1"/>
      </xdr:nvSpPr>
      <xdr:spPr>
        <a:xfrm>
          <a:off x="4914900" y="6271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127000</xdr:rowOff>
    </xdr:from>
    <xdr:to>
      <xdr:col>24</xdr:col>
      <xdr:colOff>76200</xdr:colOff>
      <xdr:row>37</xdr:row>
      <xdr:rowOff>57150</xdr:rowOff>
    </xdr:to>
    <xdr:sp macro="" textlink="">
      <xdr:nvSpPr>
        <xdr:cNvPr id="68" name="フローチャート: 判断 67"/>
        <xdr:cNvSpPr/>
      </xdr:nvSpPr>
      <xdr:spPr>
        <a:xfrm>
          <a:off x="47752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139700</xdr:rowOff>
    </xdr:from>
    <xdr:to>
      <xdr:col>19</xdr:col>
      <xdr:colOff>187325</xdr:colOff>
      <xdr:row>37</xdr:row>
      <xdr:rowOff>133350</xdr:rowOff>
    </xdr:to>
    <xdr:cxnSp macro="">
      <xdr:nvCxnSpPr>
        <xdr:cNvPr id="69" name="直線コネクタ 68"/>
        <xdr:cNvCxnSpPr/>
      </xdr:nvCxnSpPr>
      <xdr:spPr>
        <a:xfrm flipV="1">
          <a:off x="3098800" y="63119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63500</xdr:rowOff>
    </xdr:from>
    <xdr:to>
      <xdr:col>20</xdr:col>
      <xdr:colOff>38100</xdr:colOff>
      <xdr:row>36</xdr:row>
      <xdr:rowOff>165100</xdr:rowOff>
    </xdr:to>
    <xdr:sp macro="" textlink="">
      <xdr:nvSpPr>
        <xdr:cNvPr id="70" name="フローチャート: 判断 69"/>
        <xdr:cNvSpPr/>
      </xdr:nvSpPr>
      <xdr:spPr>
        <a:xfrm>
          <a:off x="3937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3827</xdr:rowOff>
    </xdr:from>
    <xdr:ext cx="736600" cy="259045"/>
    <xdr:sp macro="" textlink="">
      <xdr:nvSpPr>
        <xdr:cNvPr id="71" name="テキスト ボックス 70"/>
        <xdr:cNvSpPr txBox="1"/>
      </xdr:nvSpPr>
      <xdr:spPr>
        <a:xfrm>
          <a:off x="3606800" y="600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6350</xdr:rowOff>
    </xdr:from>
    <xdr:to>
      <xdr:col>15</xdr:col>
      <xdr:colOff>98425</xdr:colOff>
      <xdr:row>37</xdr:row>
      <xdr:rowOff>133350</xdr:rowOff>
    </xdr:to>
    <xdr:cxnSp macro="">
      <xdr:nvCxnSpPr>
        <xdr:cNvPr id="72" name="直線コネクタ 71"/>
        <xdr:cNvCxnSpPr/>
      </xdr:nvCxnSpPr>
      <xdr:spPr>
        <a:xfrm>
          <a:off x="2209800" y="6007100"/>
          <a:ext cx="8890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4" name="テキスト ボックス 73"/>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6350</xdr:rowOff>
    </xdr:from>
    <xdr:to>
      <xdr:col>11</xdr:col>
      <xdr:colOff>9525</xdr:colOff>
      <xdr:row>35</xdr:row>
      <xdr:rowOff>44450</xdr:rowOff>
    </xdr:to>
    <xdr:cxnSp macro="">
      <xdr:nvCxnSpPr>
        <xdr:cNvPr id="75" name="直線コネクタ 74"/>
        <xdr:cNvCxnSpPr/>
      </xdr:nvCxnSpPr>
      <xdr:spPr>
        <a:xfrm flipV="1">
          <a:off x="1320800" y="6007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22877</xdr:rowOff>
    </xdr:from>
    <xdr:ext cx="762000" cy="259045"/>
    <xdr:sp macro="" textlink="">
      <xdr:nvSpPr>
        <xdr:cNvPr id="77" name="テキスト ボックス 76"/>
        <xdr:cNvSpPr txBox="1"/>
      </xdr:nvSpPr>
      <xdr:spPr>
        <a:xfrm>
          <a:off x="1828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22877</xdr:rowOff>
    </xdr:from>
    <xdr:ext cx="762000" cy="259045"/>
    <xdr:sp macro="" textlink="">
      <xdr:nvSpPr>
        <xdr:cNvPr id="79" name="テキスト ボックス 78"/>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50800</xdr:rowOff>
    </xdr:from>
    <xdr:to>
      <xdr:col>24</xdr:col>
      <xdr:colOff>76200</xdr:colOff>
      <xdr:row>36</xdr:row>
      <xdr:rowOff>152400</xdr:rowOff>
    </xdr:to>
    <xdr:sp macro="" textlink="">
      <xdr:nvSpPr>
        <xdr:cNvPr id="85" name="楕円 84"/>
        <xdr:cNvSpPr/>
      </xdr:nvSpPr>
      <xdr:spPr>
        <a:xfrm>
          <a:off x="47752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67327</xdr:rowOff>
    </xdr:from>
    <xdr:ext cx="762000" cy="259045"/>
    <xdr:sp macro="" textlink="">
      <xdr:nvSpPr>
        <xdr:cNvPr id="86" name="人件費該当値テキスト"/>
        <xdr:cNvSpPr txBox="1"/>
      </xdr:nvSpPr>
      <xdr:spPr>
        <a:xfrm>
          <a:off x="49149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88900</xdr:rowOff>
    </xdr:from>
    <xdr:to>
      <xdr:col>20</xdr:col>
      <xdr:colOff>38100</xdr:colOff>
      <xdr:row>37</xdr:row>
      <xdr:rowOff>19050</xdr:rowOff>
    </xdr:to>
    <xdr:sp macro="" textlink="">
      <xdr:nvSpPr>
        <xdr:cNvPr id="87" name="楕円 86"/>
        <xdr:cNvSpPr/>
      </xdr:nvSpPr>
      <xdr:spPr>
        <a:xfrm>
          <a:off x="3937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3827</xdr:rowOff>
    </xdr:from>
    <xdr:ext cx="736600" cy="259045"/>
    <xdr:sp macro="" textlink="">
      <xdr:nvSpPr>
        <xdr:cNvPr id="88" name="テキスト ボックス 87"/>
        <xdr:cNvSpPr txBox="1"/>
      </xdr:nvSpPr>
      <xdr:spPr>
        <a:xfrm>
          <a:off x="3606800" y="634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82550</xdr:rowOff>
    </xdr:from>
    <xdr:to>
      <xdr:col>15</xdr:col>
      <xdr:colOff>149225</xdr:colOff>
      <xdr:row>38</xdr:row>
      <xdr:rowOff>12700</xdr:rowOff>
    </xdr:to>
    <xdr:sp macro="" textlink="">
      <xdr:nvSpPr>
        <xdr:cNvPr id="89" name="楕円 88"/>
        <xdr:cNvSpPr/>
      </xdr:nvSpPr>
      <xdr:spPr>
        <a:xfrm>
          <a:off x="30480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168927</xdr:rowOff>
    </xdr:from>
    <xdr:ext cx="762000" cy="259045"/>
    <xdr:sp macro="" textlink="">
      <xdr:nvSpPr>
        <xdr:cNvPr id="90" name="テキスト ボックス 89"/>
        <xdr:cNvSpPr txBox="1"/>
      </xdr:nvSpPr>
      <xdr:spPr>
        <a:xfrm>
          <a:off x="2717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127000</xdr:rowOff>
    </xdr:from>
    <xdr:to>
      <xdr:col>11</xdr:col>
      <xdr:colOff>60325</xdr:colOff>
      <xdr:row>35</xdr:row>
      <xdr:rowOff>57150</xdr:rowOff>
    </xdr:to>
    <xdr:sp macro="" textlink="">
      <xdr:nvSpPr>
        <xdr:cNvPr id="91" name="楕円 90"/>
        <xdr:cNvSpPr/>
      </xdr:nvSpPr>
      <xdr:spPr>
        <a:xfrm>
          <a:off x="2159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67327</xdr:rowOff>
    </xdr:from>
    <xdr:ext cx="762000" cy="259045"/>
    <xdr:sp macro="" textlink="">
      <xdr:nvSpPr>
        <xdr:cNvPr id="92" name="テキスト ボックス 91"/>
        <xdr:cNvSpPr txBox="1"/>
      </xdr:nvSpPr>
      <xdr:spPr>
        <a:xfrm>
          <a:off x="1828800"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165100</xdr:rowOff>
    </xdr:from>
    <xdr:to>
      <xdr:col>6</xdr:col>
      <xdr:colOff>171450</xdr:colOff>
      <xdr:row>35</xdr:row>
      <xdr:rowOff>95250</xdr:rowOff>
    </xdr:to>
    <xdr:sp macro="" textlink="">
      <xdr:nvSpPr>
        <xdr:cNvPr id="93" name="楕円 92"/>
        <xdr:cNvSpPr/>
      </xdr:nvSpPr>
      <xdr:spPr>
        <a:xfrm>
          <a:off x="1270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105427</xdr:rowOff>
    </xdr:from>
    <xdr:ext cx="762000" cy="259045"/>
    <xdr:sp macro="" textlink="">
      <xdr:nvSpPr>
        <xdr:cNvPr id="94" name="テキスト ボックス 93"/>
        <xdr:cNvSpPr txBox="1"/>
      </xdr:nvSpPr>
      <xdr:spPr>
        <a:xfrm>
          <a:off x="9398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物件費に係る経常収支比率は、前年度比で</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　この要因としては、電気料金の高騰に伴う電気料の増などによるものである。</a:t>
          </a:r>
          <a:endParaRPr lang="ja-JP" altLang="ja-JP" sz="1400">
            <a:effectLst/>
          </a:endParaRPr>
        </a:p>
        <a:p>
          <a:r>
            <a:rPr kumimoji="1" lang="ja-JP" altLang="ja-JP" sz="1100">
              <a:solidFill>
                <a:schemeClr val="dk1"/>
              </a:solidFill>
              <a:effectLst/>
              <a:latin typeface="+mn-lt"/>
              <a:ea typeface="+mn-ea"/>
              <a:cs typeface="+mn-cs"/>
            </a:rPr>
            <a:t>　今後は、多くの公共施設が更新時期を迎えるため、計画的な再整備等により維持管理経費などの物件費の抑制に努める。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154214</xdr:rowOff>
    </xdr:to>
    <xdr:cxnSp macro="">
      <xdr:nvCxnSpPr>
        <xdr:cNvPr id="124" name="直線コネクタ 123"/>
        <xdr:cNvCxnSpPr/>
      </xdr:nvCxnSpPr>
      <xdr:spPr>
        <a:xfrm flipV="1">
          <a:off x="16510000" y="214630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83457</xdr:rowOff>
    </xdr:from>
    <xdr:to>
      <xdr:col>82</xdr:col>
      <xdr:colOff>107950</xdr:colOff>
      <xdr:row>15</xdr:row>
      <xdr:rowOff>107950</xdr:rowOff>
    </xdr:to>
    <xdr:cxnSp macro="">
      <xdr:nvCxnSpPr>
        <xdr:cNvPr id="129" name="直線コネクタ 128"/>
        <xdr:cNvCxnSpPr/>
      </xdr:nvCxnSpPr>
      <xdr:spPr>
        <a:xfrm>
          <a:off x="15671800" y="2483757"/>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8363</xdr:rowOff>
    </xdr:from>
    <xdr:ext cx="762000" cy="259045"/>
    <xdr:sp macro="" textlink="">
      <xdr:nvSpPr>
        <xdr:cNvPr id="130" name="物件費平均値テキスト"/>
        <xdr:cNvSpPr txBox="1"/>
      </xdr:nvSpPr>
      <xdr:spPr>
        <a:xfrm>
          <a:off x="16598900" y="2408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31" name="フローチャート: 判断 130"/>
        <xdr:cNvSpPr/>
      </xdr:nvSpPr>
      <xdr:spPr>
        <a:xfrm>
          <a:off x="164592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83457</xdr:rowOff>
    </xdr:from>
    <xdr:to>
      <xdr:col>78</xdr:col>
      <xdr:colOff>69850</xdr:colOff>
      <xdr:row>15</xdr:row>
      <xdr:rowOff>151493</xdr:rowOff>
    </xdr:to>
    <xdr:cxnSp macro="">
      <xdr:nvCxnSpPr>
        <xdr:cNvPr id="132" name="直線コネクタ 131"/>
        <xdr:cNvCxnSpPr/>
      </xdr:nvCxnSpPr>
      <xdr:spPr>
        <a:xfrm flipV="1">
          <a:off x="14782800" y="2483757"/>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32657</xdr:rowOff>
    </xdr:from>
    <xdr:to>
      <xdr:col>78</xdr:col>
      <xdr:colOff>120650</xdr:colOff>
      <xdr:row>14</xdr:row>
      <xdr:rowOff>134257</xdr:rowOff>
    </xdr:to>
    <xdr:sp macro="" textlink="">
      <xdr:nvSpPr>
        <xdr:cNvPr id="133" name="フローチャート: 判断 132"/>
        <xdr:cNvSpPr/>
      </xdr:nvSpPr>
      <xdr:spPr>
        <a:xfrm>
          <a:off x="15621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144434</xdr:rowOff>
    </xdr:from>
    <xdr:ext cx="736600" cy="259045"/>
    <xdr:sp macro="" textlink="">
      <xdr:nvSpPr>
        <xdr:cNvPr id="134" name="テキスト ボックス 133"/>
        <xdr:cNvSpPr txBox="1"/>
      </xdr:nvSpPr>
      <xdr:spPr>
        <a:xfrm>
          <a:off x="15290800" y="220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129721</xdr:rowOff>
    </xdr:from>
    <xdr:to>
      <xdr:col>73</xdr:col>
      <xdr:colOff>180975</xdr:colOff>
      <xdr:row>15</xdr:row>
      <xdr:rowOff>151493</xdr:rowOff>
    </xdr:to>
    <xdr:cxnSp macro="">
      <xdr:nvCxnSpPr>
        <xdr:cNvPr id="135" name="直線コネクタ 134"/>
        <xdr:cNvCxnSpPr/>
      </xdr:nvCxnSpPr>
      <xdr:spPr>
        <a:xfrm>
          <a:off x="13893800" y="27014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119743</xdr:rowOff>
    </xdr:from>
    <xdr:to>
      <xdr:col>74</xdr:col>
      <xdr:colOff>31750</xdr:colOff>
      <xdr:row>15</xdr:row>
      <xdr:rowOff>49893</xdr:rowOff>
    </xdr:to>
    <xdr:sp macro="" textlink="">
      <xdr:nvSpPr>
        <xdr:cNvPr id="136" name="フローチャート: 判断 135"/>
        <xdr:cNvSpPr/>
      </xdr:nvSpPr>
      <xdr:spPr>
        <a:xfrm>
          <a:off x="14732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60070</xdr:rowOff>
    </xdr:from>
    <xdr:ext cx="762000" cy="259045"/>
    <xdr:sp macro="" textlink="">
      <xdr:nvSpPr>
        <xdr:cNvPr id="137" name="テキスト ボックス 136"/>
        <xdr:cNvSpPr txBox="1"/>
      </xdr:nvSpPr>
      <xdr:spPr>
        <a:xfrm>
          <a:off x="14401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75293</xdr:rowOff>
    </xdr:from>
    <xdr:to>
      <xdr:col>69</xdr:col>
      <xdr:colOff>92075</xdr:colOff>
      <xdr:row>15</xdr:row>
      <xdr:rowOff>129721</xdr:rowOff>
    </xdr:to>
    <xdr:cxnSp macro="">
      <xdr:nvCxnSpPr>
        <xdr:cNvPr id="138" name="直線コネクタ 137"/>
        <xdr:cNvCxnSpPr/>
      </xdr:nvCxnSpPr>
      <xdr:spPr>
        <a:xfrm>
          <a:off x="13004800" y="26470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100693</xdr:rowOff>
    </xdr:from>
    <xdr:to>
      <xdr:col>69</xdr:col>
      <xdr:colOff>142875</xdr:colOff>
      <xdr:row>16</xdr:row>
      <xdr:rowOff>30843</xdr:rowOff>
    </xdr:to>
    <xdr:sp macro="" textlink="">
      <xdr:nvSpPr>
        <xdr:cNvPr id="139" name="フローチャート: 判断 138"/>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15620</xdr:rowOff>
    </xdr:from>
    <xdr:ext cx="762000" cy="259045"/>
    <xdr:sp macro="" textlink="">
      <xdr:nvSpPr>
        <xdr:cNvPr id="140" name="テキスト ボックス 139"/>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41" name="フローチャート: 判断 140"/>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4734</xdr:rowOff>
    </xdr:from>
    <xdr:ext cx="762000" cy="259045"/>
    <xdr:sp macro="" textlink="">
      <xdr:nvSpPr>
        <xdr:cNvPr id="142" name="テキスト ボックス 141"/>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8" name="楕円 147"/>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29227</xdr:rowOff>
    </xdr:from>
    <xdr:ext cx="762000" cy="259045"/>
    <xdr:sp macro="" textlink="">
      <xdr:nvSpPr>
        <xdr:cNvPr id="149" name="物件費該当値テキスト"/>
        <xdr:cNvSpPr txBox="1"/>
      </xdr:nvSpPr>
      <xdr:spPr>
        <a:xfrm>
          <a:off x="165989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32657</xdr:rowOff>
    </xdr:from>
    <xdr:to>
      <xdr:col>78</xdr:col>
      <xdr:colOff>120650</xdr:colOff>
      <xdr:row>14</xdr:row>
      <xdr:rowOff>134257</xdr:rowOff>
    </xdr:to>
    <xdr:sp macro="" textlink="">
      <xdr:nvSpPr>
        <xdr:cNvPr id="150" name="楕円 149"/>
        <xdr:cNvSpPr/>
      </xdr:nvSpPr>
      <xdr:spPr>
        <a:xfrm>
          <a:off x="15621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119034</xdr:rowOff>
    </xdr:from>
    <xdr:ext cx="736600" cy="259045"/>
    <xdr:sp macro="" textlink="">
      <xdr:nvSpPr>
        <xdr:cNvPr id="151" name="テキスト ボックス 150"/>
        <xdr:cNvSpPr txBox="1"/>
      </xdr:nvSpPr>
      <xdr:spPr>
        <a:xfrm>
          <a:off x="15290800" y="251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100693</xdr:rowOff>
    </xdr:from>
    <xdr:to>
      <xdr:col>74</xdr:col>
      <xdr:colOff>31750</xdr:colOff>
      <xdr:row>16</xdr:row>
      <xdr:rowOff>30843</xdr:rowOff>
    </xdr:to>
    <xdr:sp macro="" textlink="">
      <xdr:nvSpPr>
        <xdr:cNvPr id="152" name="楕円 151"/>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15620</xdr:rowOff>
    </xdr:from>
    <xdr:ext cx="762000" cy="259045"/>
    <xdr:sp macro="" textlink="">
      <xdr:nvSpPr>
        <xdr:cNvPr id="153" name="テキスト ボックス 152"/>
        <xdr:cNvSpPr txBox="1"/>
      </xdr:nvSpPr>
      <xdr:spPr>
        <a:xfrm>
          <a:off x="14401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78921</xdr:rowOff>
    </xdr:from>
    <xdr:to>
      <xdr:col>69</xdr:col>
      <xdr:colOff>142875</xdr:colOff>
      <xdr:row>16</xdr:row>
      <xdr:rowOff>9071</xdr:rowOff>
    </xdr:to>
    <xdr:sp macro="" textlink="">
      <xdr:nvSpPr>
        <xdr:cNvPr id="154" name="楕円 153"/>
        <xdr:cNvSpPr/>
      </xdr:nvSpPr>
      <xdr:spPr>
        <a:xfrm>
          <a:off x="13843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19248</xdr:rowOff>
    </xdr:from>
    <xdr:ext cx="762000" cy="259045"/>
    <xdr:sp macro="" textlink="">
      <xdr:nvSpPr>
        <xdr:cNvPr id="155" name="テキスト ボックス 154"/>
        <xdr:cNvSpPr txBox="1"/>
      </xdr:nvSpPr>
      <xdr:spPr>
        <a:xfrm>
          <a:off x="13512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24493</xdr:rowOff>
    </xdr:from>
    <xdr:to>
      <xdr:col>65</xdr:col>
      <xdr:colOff>53975</xdr:colOff>
      <xdr:row>15</xdr:row>
      <xdr:rowOff>126093</xdr:rowOff>
    </xdr:to>
    <xdr:sp macro="" textlink="">
      <xdr:nvSpPr>
        <xdr:cNvPr id="156" name="楕円 155"/>
        <xdr:cNvSpPr/>
      </xdr:nvSpPr>
      <xdr:spPr>
        <a:xfrm>
          <a:off x="12954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136270</xdr:rowOff>
    </xdr:from>
    <xdr:ext cx="762000" cy="259045"/>
    <xdr:sp macro="" textlink="">
      <xdr:nvSpPr>
        <xdr:cNvPr id="157" name="テキスト ボックス 156"/>
        <xdr:cNvSpPr txBox="1"/>
      </xdr:nvSpPr>
      <xdr:spPr>
        <a:xfrm>
          <a:off x="12623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扶助費に係る経常収支比率は、前年度から</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ポイント増加したものの、類似団体平均・埼玉県平均を下回っている。</a:t>
          </a:r>
          <a:endParaRPr lang="ja-JP" altLang="ja-JP" sz="1400">
            <a:effectLst/>
          </a:endParaRPr>
        </a:p>
        <a:p>
          <a:r>
            <a:rPr kumimoji="1" lang="ja-JP" altLang="ja-JP" sz="1100">
              <a:solidFill>
                <a:schemeClr val="dk1"/>
              </a:solidFill>
              <a:effectLst/>
              <a:latin typeface="+mn-lt"/>
              <a:ea typeface="+mn-ea"/>
              <a:cs typeface="+mn-cs"/>
            </a:rPr>
            <a:t>　しかし、高齢化の進展等により、今後の社会保障関係経費の増加が見込まれるため、事業の見直しや内容の精査などにより、上昇の抑制を図る。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69850</xdr:rowOff>
    </xdr:to>
    <xdr:cxnSp macro="">
      <xdr:nvCxnSpPr>
        <xdr:cNvPr id="183" name="直線コネクタ 182"/>
        <xdr:cNvCxnSpPr/>
      </xdr:nvCxnSpPr>
      <xdr:spPr>
        <a:xfrm flipV="1">
          <a:off x="4826000" y="9088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6"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7" name="直線コネクタ 186"/>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24130</xdr:rowOff>
    </xdr:from>
    <xdr:to>
      <xdr:col>24</xdr:col>
      <xdr:colOff>25400</xdr:colOff>
      <xdr:row>57</xdr:row>
      <xdr:rowOff>115570</xdr:rowOff>
    </xdr:to>
    <xdr:cxnSp macro="">
      <xdr:nvCxnSpPr>
        <xdr:cNvPr id="188" name="直線コネクタ 187"/>
        <xdr:cNvCxnSpPr/>
      </xdr:nvCxnSpPr>
      <xdr:spPr>
        <a:xfrm>
          <a:off x="3987800" y="97967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59707</xdr:rowOff>
    </xdr:from>
    <xdr:ext cx="762000" cy="259045"/>
    <xdr:sp macro="" textlink="">
      <xdr:nvSpPr>
        <xdr:cNvPr id="189" name="扶助費平均値テキスト"/>
        <xdr:cNvSpPr txBox="1"/>
      </xdr:nvSpPr>
      <xdr:spPr>
        <a:xfrm>
          <a:off x="4914900" y="983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190" name="フローチャート: 判断 189"/>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xdr:rowOff>
    </xdr:from>
    <xdr:to>
      <xdr:col>19</xdr:col>
      <xdr:colOff>187325</xdr:colOff>
      <xdr:row>57</xdr:row>
      <xdr:rowOff>24130</xdr:rowOff>
    </xdr:to>
    <xdr:cxnSp macro="">
      <xdr:nvCxnSpPr>
        <xdr:cNvPr id="191" name="直線コネクタ 190"/>
        <xdr:cNvCxnSpPr/>
      </xdr:nvCxnSpPr>
      <xdr:spPr>
        <a:xfrm>
          <a:off x="3098800" y="977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92" name="フローチャート: 判断 191"/>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85107</xdr:rowOff>
    </xdr:from>
    <xdr:ext cx="736600" cy="259045"/>
    <xdr:sp macro="" textlink="">
      <xdr:nvSpPr>
        <xdr:cNvPr id="193" name="テキスト ボックス 192"/>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xdr:rowOff>
    </xdr:from>
    <xdr:to>
      <xdr:col>15</xdr:col>
      <xdr:colOff>98425</xdr:colOff>
      <xdr:row>57</xdr:row>
      <xdr:rowOff>161290</xdr:rowOff>
    </xdr:to>
    <xdr:cxnSp macro="">
      <xdr:nvCxnSpPr>
        <xdr:cNvPr id="194" name="直線コネクタ 193"/>
        <xdr:cNvCxnSpPr/>
      </xdr:nvCxnSpPr>
      <xdr:spPr>
        <a:xfrm flipV="1">
          <a:off x="2209800" y="97739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5" name="フローチャート: 判断 194"/>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6" name="テキスト ボックス 195"/>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161290</xdr:rowOff>
    </xdr:from>
    <xdr:to>
      <xdr:col>11</xdr:col>
      <xdr:colOff>9525</xdr:colOff>
      <xdr:row>57</xdr:row>
      <xdr:rowOff>161290</xdr:rowOff>
    </xdr:to>
    <xdr:cxnSp macro="">
      <xdr:nvCxnSpPr>
        <xdr:cNvPr id="197" name="直線コネクタ 196"/>
        <xdr:cNvCxnSpPr/>
      </xdr:nvCxnSpPr>
      <xdr:spPr>
        <a:xfrm>
          <a:off x="1320800" y="9933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121920</xdr:rowOff>
    </xdr:from>
    <xdr:to>
      <xdr:col>11</xdr:col>
      <xdr:colOff>60325</xdr:colOff>
      <xdr:row>59</xdr:row>
      <xdr:rowOff>52070</xdr:rowOff>
    </xdr:to>
    <xdr:sp macro="" textlink="">
      <xdr:nvSpPr>
        <xdr:cNvPr id="198" name="フローチャート: 判断 197"/>
        <xdr:cNvSpPr/>
      </xdr:nvSpPr>
      <xdr:spPr>
        <a:xfrm>
          <a:off x="2159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36847</xdr:rowOff>
    </xdr:from>
    <xdr:ext cx="762000" cy="259045"/>
    <xdr:sp macro="" textlink="">
      <xdr:nvSpPr>
        <xdr:cNvPr id="199" name="テキスト ボックス 198"/>
        <xdr:cNvSpPr txBox="1"/>
      </xdr:nvSpPr>
      <xdr:spPr>
        <a:xfrm>
          <a:off x="1828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200" name="フローチャート: 判断 199"/>
        <xdr:cNvSpPr/>
      </xdr:nvSpPr>
      <xdr:spPr>
        <a:xfrm>
          <a:off x="1270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93997</xdr:rowOff>
    </xdr:from>
    <xdr:ext cx="762000" cy="259045"/>
    <xdr:sp macro="" textlink="">
      <xdr:nvSpPr>
        <xdr:cNvPr id="201" name="テキスト ボックス 200"/>
        <xdr:cNvSpPr txBox="1"/>
      </xdr:nvSpPr>
      <xdr:spPr>
        <a:xfrm>
          <a:off x="939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207" name="楕円 206"/>
        <xdr:cNvSpPr/>
      </xdr:nvSpPr>
      <xdr:spPr>
        <a:xfrm>
          <a:off x="4775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81297</xdr:rowOff>
    </xdr:from>
    <xdr:ext cx="762000" cy="259045"/>
    <xdr:sp macro="" textlink="">
      <xdr:nvSpPr>
        <xdr:cNvPr id="208" name="扶助費該当値テキスト"/>
        <xdr:cNvSpPr txBox="1"/>
      </xdr:nvSpPr>
      <xdr:spPr>
        <a:xfrm>
          <a:off x="49149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144780</xdr:rowOff>
    </xdr:from>
    <xdr:to>
      <xdr:col>20</xdr:col>
      <xdr:colOff>38100</xdr:colOff>
      <xdr:row>57</xdr:row>
      <xdr:rowOff>74930</xdr:rowOff>
    </xdr:to>
    <xdr:sp macro="" textlink="">
      <xdr:nvSpPr>
        <xdr:cNvPr id="209" name="楕円 208"/>
        <xdr:cNvSpPr/>
      </xdr:nvSpPr>
      <xdr:spPr>
        <a:xfrm>
          <a:off x="3937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210" name="テキスト ボックス 209"/>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121920</xdr:rowOff>
    </xdr:from>
    <xdr:to>
      <xdr:col>15</xdr:col>
      <xdr:colOff>149225</xdr:colOff>
      <xdr:row>57</xdr:row>
      <xdr:rowOff>52070</xdr:rowOff>
    </xdr:to>
    <xdr:sp macro="" textlink="">
      <xdr:nvSpPr>
        <xdr:cNvPr id="211" name="楕円 210"/>
        <xdr:cNvSpPr/>
      </xdr:nvSpPr>
      <xdr:spPr>
        <a:xfrm>
          <a:off x="3048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62247</xdr:rowOff>
    </xdr:from>
    <xdr:ext cx="762000" cy="259045"/>
    <xdr:sp macro="" textlink="">
      <xdr:nvSpPr>
        <xdr:cNvPr id="212" name="テキスト ボックス 211"/>
        <xdr:cNvSpPr txBox="1"/>
      </xdr:nvSpPr>
      <xdr:spPr>
        <a:xfrm>
          <a:off x="2717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110490</xdr:rowOff>
    </xdr:from>
    <xdr:to>
      <xdr:col>11</xdr:col>
      <xdr:colOff>60325</xdr:colOff>
      <xdr:row>58</xdr:row>
      <xdr:rowOff>40640</xdr:rowOff>
    </xdr:to>
    <xdr:sp macro="" textlink="">
      <xdr:nvSpPr>
        <xdr:cNvPr id="213" name="楕円 212"/>
        <xdr:cNvSpPr/>
      </xdr:nvSpPr>
      <xdr:spPr>
        <a:xfrm>
          <a:off x="2159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50817</xdr:rowOff>
    </xdr:from>
    <xdr:ext cx="762000" cy="259045"/>
    <xdr:sp macro="" textlink="">
      <xdr:nvSpPr>
        <xdr:cNvPr id="214" name="テキスト ボックス 213"/>
        <xdr:cNvSpPr txBox="1"/>
      </xdr:nvSpPr>
      <xdr:spPr>
        <a:xfrm>
          <a:off x="1828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215" name="楕円 214"/>
        <xdr:cNvSpPr/>
      </xdr:nvSpPr>
      <xdr:spPr>
        <a:xfrm>
          <a:off x="1270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50817</xdr:rowOff>
    </xdr:from>
    <xdr:ext cx="762000" cy="259045"/>
    <xdr:sp macro="" textlink="">
      <xdr:nvSpPr>
        <xdr:cNvPr id="216" name="テキスト ボックス 215"/>
        <xdr:cNvSpPr txBox="1"/>
      </xdr:nvSpPr>
      <xdr:spPr>
        <a:xfrm>
          <a:off x="939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その他に係る経常収支比率は、対前年度比で</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ポイント増加するとともに、類似団体平均を</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ポイント、埼玉県平均を</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要因としては、公共施設等の維持補修費が増加したためである。</a:t>
          </a:r>
          <a:endParaRPr lang="ja-JP" altLang="ja-JP" sz="1400">
            <a:effectLst/>
          </a:endParaRPr>
        </a:p>
        <a:p>
          <a:r>
            <a:rPr kumimoji="1" lang="ja-JP" altLang="ja-JP" sz="1100">
              <a:solidFill>
                <a:schemeClr val="dk1"/>
              </a:solidFill>
              <a:effectLst/>
              <a:latin typeface="+mn-lt"/>
              <a:ea typeface="+mn-ea"/>
              <a:cs typeface="+mn-cs"/>
            </a:rPr>
            <a:t>　合併により公共施設が多く、その維持には多額の経費を要するため、公共施設の再整備等により、経費の削減に努める。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57150</xdr:rowOff>
    </xdr:from>
    <xdr:to>
      <xdr:col>82</xdr:col>
      <xdr:colOff>107950</xdr:colOff>
      <xdr:row>61</xdr:row>
      <xdr:rowOff>6350</xdr:rowOff>
    </xdr:to>
    <xdr:cxnSp macro="">
      <xdr:nvCxnSpPr>
        <xdr:cNvPr id="244" name="直線コネクタ 243"/>
        <xdr:cNvCxnSpPr/>
      </xdr:nvCxnSpPr>
      <xdr:spPr>
        <a:xfrm flipV="1">
          <a:off x="16510000" y="9144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149877</xdr:rowOff>
    </xdr:from>
    <xdr:ext cx="762000" cy="259045"/>
    <xdr:sp macro="" textlink="">
      <xdr:nvSpPr>
        <xdr:cNvPr id="245" name="その他最小値テキスト"/>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6350</xdr:rowOff>
    </xdr:from>
    <xdr:to>
      <xdr:col>82</xdr:col>
      <xdr:colOff>196850</xdr:colOff>
      <xdr:row>61</xdr:row>
      <xdr:rowOff>6350</xdr:rowOff>
    </xdr:to>
    <xdr:cxnSp macro="">
      <xdr:nvCxnSpPr>
        <xdr:cNvPr id="246" name="直線コネクタ 245"/>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143527</xdr:rowOff>
    </xdr:from>
    <xdr:ext cx="762000" cy="259045"/>
    <xdr:sp macro="" textlink="">
      <xdr:nvSpPr>
        <xdr:cNvPr id="247" name="その他最大値テキスト"/>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57150</xdr:rowOff>
    </xdr:from>
    <xdr:to>
      <xdr:col>82</xdr:col>
      <xdr:colOff>196850</xdr:colOff>
      <xdr:row>53</xdr:row>
      <xdr:rowOff>57150</xdr:rowOff>
    </xdr:to>
    <xdr:cxnSp macro="">
      <xdr:nvCxnSpPr>
        <xdr:cNvPr id="248" name="直線コネクタ 247"/>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133350</xdr:rowOff>
    </xdr:from>
    <xdr:to>
      <xdr:col>82</xdr:col>
      <xdr:colOff>107950</xdr:colOff>
      <xdr:row>60</xdr:row>
      <xdr:rowOff>12700</xdr:rowOff>
    </xdr:to>
    <xdr:cxnSp macro="">
      <xdr:nvCxnSpPr>
        <xdr:cNvPr id="249" name="直線コネクタ 248"/>
        <xdr:cNvCxnSpPr/>
      </xdr:nvCxnSpPr>
      <xdr:spPr>
        <a:xfrm>
          <a:off x="15671800" y="10248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50" name="その他平均値テキスト"/>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1" name="フローチャート: 判断 250"/>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69850</xdr:rowOff>
    </xdr:from>
    <xdr:to>
      <xdr:col>78</xdr:col>
      <xdr:colOff>69850</xdr:colOff>
      <xdr:row>59</xdr:row>
      <xdr:rowOff>133350</xdr:rowOff>
    </xdr:to>
    <xdr:cxnSp macro="">
      <xdr:nvCxnSpPr>
        <xdr:cNvPr id="252" name="直線コネクタ 251"/>
        <xdr:cNvCxnSpPr/>
      </xdr:nvCxnSpPr>
      <xdr:spPr>
        <a:xfrm>
          <a:off x="14782800" y="10185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3" name="フローチャート: 判断 252"/>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4" name="テキスト ボックス 253"/>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31750</xdr:rowOff>
    </xdr:from>
    <xdr:to>
      <xdr:col>73</xdr:col>
      <xdr:colOff>180975</xdr:colOff>
      <xdr:row>59</xdr:row>
      <xdr:rowOff>69850</xdr:rowOff>
    </xdr:to>
    <xdr:cxnSp macro="">
      <xdr:nvCxnSpPr>
        <xdr:cNvPr id="255" name="直線コネクタ 254"/>
        <xdr:cNvCxnSpPr/>
      </xdr:nvCxnSpPr>
      <xdr:spPr>
        <a:xfrm>
          <a:off x="13893800" y="1014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6" name="フローチャート: 判断 255"/>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7" name="テキスト ボックス 256"/>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19050</xdr:rowOff>
    </xdr:from>
    <xdr:to>
      <xdr:col>69</xdr:col>
      <xdr:colOff>92075</xdr:colOff>
      <xdr:row>59</xdr:row>
      <xdr:rowOff>31750</xdr:rowOff>
    </xdr:to>
    <xdr:cxnSp macro="">
      <xdr:nvCxnSpPr>
        <xdr:cNvPr id="258" name="直線コネクタ 257"/>
        <xdr:cNvCxnSpPr/>
      </xdr:nvCxnSpPr>
      <xdr:spPr>
        <a:xfrm>
          <a:off x="13004800" y="10134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101600</xdr:rowOff>
    </xdr:from>
    <xdr:to>
      <xdr:col>69</xdr:col>
      <xdr:colOff>142875</xdr:colOff>
      <xdr:row>59</xdr:row>
      <xdr:rowOff>31750</xdr:rowOff>
    </xdr:to>
    <xdr:sp macro="" textlink="">
      <xdr:nvSpPr>
        <xdr:cNvPr id="259" name="フローチャート: 判断 258"/>
        <xdr:cNvSpPr/>
      </xdr:nvSpPr>
      <xdr:spPr>
        <a:xfrm>
          <a:off x="13843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41927</xdr:rowOff>
    </xdr:from>
    <xdr:ext cx="762000" cy="259045"/>
    <xdr:sp macro="" textlink="">
      <xdr:nvSpPr>
        <xdr:cNvPr id="260" name="テキスト ボックス 259"/>
        <xdr:cNvSpPr txBox="1"/>
      </xdr:nvSpPr>
      <xdr:spPr>
        <a:xfrm>
          <a:off x="13512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61" name="フローチャート: 判断 260"/>
        <xdr:cNvSpPr/>
      </xdr:nvSpPr>
      <xdr:spPr>
        <a:xfrm>
          <a:off x="12954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62" name="テキスト ボックス 261"/>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68" name="楕円 267"/>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105427</xdr:rowOff>
    </xdr:from>
    <xdr:ext cx="762000" cy="259045"/>
    <xdr:sp macro="" textlink="">
      <xdr:nvSpPr>
        <xdr:cNvPr id="269" name="その他該当値テキスト"/>
        <xdr:cNvSpPr txBox="1"/>
      </xdr:nvSpPr>
      <xdr:spPr>
        <a:xfrm>
          <a:off x="16598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82550</xdr:rowOff>
    </xdr:from>
    <xdr:to>
      <xdr:col>78</xdr:col>
      <xdr:colOff>120650</xdr:colOff>
      <xdr:row>60</xdr:row>
      <xdr:rowOff>12700</xdr:rowOff>
    </xdr:to>
    <xdr:sp macro="" textlink="">
      <xdr:nvSpPr>
        <xdr:cNvPr id="270" name="楕円 269"/>
        <xdr:cNvSpPr/>
      </xdr:nvSpPr>
      <xdr:spPr>
        <a:xfrm>
          <a:off x="15621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168927</xdr:rowOff>
    </xdr:from>
    <xdr:ext cx="736600" cy="259045"/>
    <xdr:sp macro="" textlink="">
      <xdr:nvSpPr>
        <xdr:cNvPr id="271" name="テキスト ボックス 270"/>
        <xdr:cNvSpPr txBox="1"/>
      </xdr:nvSpPr>
      <xdr:spPr>
        <a:xfrm>
          <a:off x="15290800" y="1028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72" name="楕円 271"/>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73" name="テキスト ボックス 272"/>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4" name="楕円 273"/>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5" name="テキスト ボックス 274"/>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139700</xdr:rowOff>
    </xdr:from>
    <xdr:to>
      <xdr:col>65</xdr:col>
      <xdr:colOff>53975</xdr:colOff>
      <xdr:row>59</xdr:row>
      <xdr:rowOff>69850</xdr:rowOff>
    </xdr:to>
    <xdr:sp macro="" textlink="">
      <xdr:nvSpPr>
        <xdr:cNvPr id="276" name="楕円 275"/>
        <xdr:cNvSpPr/>
      </xdr:nvSpPr>
      <xdr:spPr>
        <a:xfrm>
          <a:off x="12954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54627</xdr:rowOff>
    </xdr:from>
    <xdr:ext cx="762000" cy="259045"/>
    <xdr:sp macro="" textlink="">
      <xdr:nvSpPr>
        <xdr:cNvPr id="277" name="テキスト ボックス 276"/>
        <xdr:cNvSpPr txBox="1"/>
      </xdr:nvSpPr>
      <xdr:spPr>
        <a:xfrm>
          <a:off x="12623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補助費等に係る経常収支比率は、埼玉東部消防組合・社会福祉協議会等への負担金の増により、前年度比で</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ポイント増加したが、類似団体平均を</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ポイント下回っている。一方で、埼玉県平均を</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ポイント上回っている。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165100</xdr:rowOff>
    </xdr:to>
    <xdr:cxnSp macro="">
      <xdr:nvCxnSpPr>
        <xdr:cNvPr id="305" name="直線コネクタ 304"/>
        <xdr:cNvCxnSpPr/>
      </xdr:nvCxnSpPr>
      <xdr:spPr>
        <a:xfrm flipV="1">
          <a:off x="16510000" y="5598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6"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7" name="直線コネクタ 306"/>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08" name="補助費等最大値テキスト"/>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09" name="直線コネクタ 308"/>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77470</xdr:rowOff>
    </xdr:from>
    <xdr:to>
      <xdr:col>82</xdr:col>
      <xdr:colOff>107950</xdr:colOff>
      <xdr:row>35</xdr:row>
      <xdr:rowOff>130810</xdr:rowOff>
    </xdr:to>
    <xdr:cxnSp macro="">
      <xdr:nvCxnSpPr>
        <xdr:cNvPr id="310" name="直線コネクタ 309"/>
        <xdr:cNvCxnSpPr/>
      </xdr:nvCxnSpPr>
      <xdr:spPr>
        <a:xfrm>
          <a:off x="15671800" y="60782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74947</xdr:rowOff>
    </xdr:from>
    <xdr:ext cx="762000" cy="259045"/>
    <xdr:sp macro="" textlink="">
      <xdr:nvSpPr>
        <xdr:cNvPr id="311" name="補助費等平均値テキスト"/>
        <xdr:cNvSpPr txBox="1"/>
      </xdr:nvSpPr>
      <xdr:spPr>
        <a:xfrm>
          <a:off x="16598900" y="6075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2" name="フローチャート: 判断 311"/>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77470</xdr:rowOff>
    </xdr:from>
    <xdr:to>
      <xdr:col>78</xdr:col>
      <xdr:colOff>69850</xdr:colOff>
      <xdr:row>36</xdr:row>
      <xdr:rowOff>27940</xdr:rowOff>
    </xdr:to>
    <xdr:cxnSp macro="">
      <xdr:nvCxnSpPr>
        <xdr:cNvPr id="313" name="直線コネクタ 312"/>
        <xdr:cNvCxnSpPr/>
      </xdr:nvCxnSpPr>
      <xdr:spPr>
        <a:xfrm flipV="1">
          <a:off x="14782800" y="60782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49530</xdr:rowOff>
    </xdr:from>
    <xdr:to>
      <xdr:col>78</xdr:col>
      <xdr:colOff>120650</xdr:colOff>
      <xdr:row>35</xdr:row>
      <xdr:rowOff>151130</xdr:rowOff>
    </xdr:to>
    <xdr:sp macro="" textlink="">
      <xdr:nvSpPr>
        <xdr:cNvPr id="314" name="フローチャート: 判断 313"/>
        <xdr:cNvSpPr/>
      </xdr:nvSpPr>
      <xdr:spPr>
        <a:xfrm>
          <a:off x="15621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135907</xdr:rowOff>
    </xdr:from>
    <xdr:ext cx="736600" cy="259045"/>
    <xdr:sp macro="" textlink="">
      <xdr:nvSpPr>
        <xdr:cNvPr id="315" name="テキスト ボックス 314"/>
        <xdr:cNvSpPr txBox="1"/>
      </xdr:nvSpPr>
      <xdr:spPr>
        <a:xfrm>
          <a:off x="15290800" y="613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27940</xdr:rowOff>
    </xdr:from>
    <xdr:to>
      <xdr:col>73</xdr:col>
      <xdr:colOff>180975</xdr:colOff>
      <xdr:row>36</xdr:row>
      <xdr:rowOff>88900</xdr:rowOff>
    </xdr:to>
    <xdr:cxnSp macro="">
      <xdr:nvCxnSpPr>
        <xdr:cNvPr id="316" name="直線コネクタ 315"/>
        <xdr:cNvCxnSpPr/>
      </xdr:nvCxnSpPr>
      <xdr:spPr>
        <a:xfrm flipV="1">
          <a:off x="13893800" y="6200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102870</xdr:rowOff>
    </xdr:from>
    <xdr:to>
      <xdr:col>74</xdr:col>
      <xdr:colOff>31750</xdr:colOff>
      <xdr:row>36</xdr:row>
      <xdr:rowOff>33020</xdr:rowOff>
    </xdr:to>
    <xdr:sp macro="" textlink="">
      <xdr:nvSpPr>
        <xdr:cNvPr id="317" name="フローチャート: 判断 316"/>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43197</xdr:rowOff>
    </xdr:from>
    <xdr:ext cx="762000" cy="259045"/>
    <xdr:sp macro="" textlink="">
      <xdr:nvSpPr>
        <xdr:cNvPr id="318" name="テキスト ボックス 317"/>
        <xdr:cNvSpPr txBox="1"/>
      </xdr:nvSpPr>
      <xdr:spPr>
        <a:xfrm>
          <a:off x="14401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88900</xdr:rowOff>
    </xdr:from>
    <xdr:to>
      <xdr:col>69</xdr:col>
      <xdr:colOff>92075</xdr:colOff>
      <xdr:row>37</xdr:row>
      <xdr:rowOff>16510</xdr:rowOff>
    </xdr:to>
    <xdr:cxnSp macro="">
      <xdr:nvCxnSpPr>
        <xdr:cNvPr id="319" name="直線コネクタ 318"/>
        <xdr:cNvCxnSpPr/>
      </xdr:nvCxnSpPr>
      <xdr:spPr>
        <a:xfrm flipV="1">
          <a:off x="13004800" y="62611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41910</xdr:rowOff>
    </xdr:from>
    <xdr:to>
      <xdr:col>69</xdr:col>
      <xdr:colOff>142875</xdr:colOff>
      <xdr:row>35</xdr:row>
      <xdr:rowOff>143510</xdr:rowOff>
    </xdr:to>
    <xdr:sp macro="" textlink="">
      <xdr:nvSpPr>
        <xdr:cNvPr id="320" name="フローチャート: 判断 319"/>
        <xdr:cNvSpPr/>
      </xdr:nvSpPr>
      <xdr:spPr>
        <a:xfrm>
          <a:off x="13843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21" name="テキスト ボックス 320"/>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22" name="フローチャート: 判断 321"/>
        <xdr:cNvSpPr/>
      </xdr:nvSpPr>
      <xdr:spPr>
        <a:xfrm>
          <a:off x="12954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23" name="テキスト ボックス 322"/>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80010</xdr:rowOff>
    </xdr:from>
    <xdr:to>
      <xdr:col>82</xdr:col>
      <xdr:colOff>158750</xdr:colOff>
      <xdr:row>36</xdr:row>
      <xdr:rowOff>10160</xdr:rowOff>
    </xdr:to>
    <xdr:sp macro="" textlink="">
      <xdr:nvSpPr>
        <xdr:cNvPr id="329" name="楕円 328"/>
        <xdr:cNvSpPr/>
      </xdr:nvSpPr>
      <xdr:spPr>
        <a:xfrm>
          <a:off x="16459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96537</xdr:rowOff>
    </xdr:from>
    <xdr:ext cx="762000" cy="259045"/>
    <xdr:sp macro="" textlink="">
      <xdr:nvSpPr>
        <xdr:cNvPr id="330" name="補助費等該当値テキスト"/>
        <xdr:cNvSpPr txBox="1"/>
      </xdr:nvSpPr>
      <xdr:spPr>
        <a:xfrm>
          <a:off x="16598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26670</xdr:rowOff>
    </xdr:from>
    <xdr:to>
      <xdr:col>78</xdr:col>
      <xdr:colOff>120650</xdr:colOff>
      <xdr:row>35</xdr:row>
      <xdr:rowOff>128270</xdr:rowOff>
    </xdr:to>
    <xdr:sp macro="" textlink="">
      <xdr:nvSpPr>
        <xdr:cNvPr id="331" name="楕円 330"/>
        <xdr:cNvSpPr/>
      </xdr:nvSpPr>
      <xdr:spPr>
        <a:xfrm>
          <a:off x="15621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138447</xdr:rowOff>
    </xdr:from>
    <xdr:ext cx="736600" cy="259045"/>
    <xdr:sp macro="" textlink="">
      <xdr:nvSpPr>
        <xdr:cNvPr id="332" name="テキスト ボックス 331"/>
        <xdr:cNvSpPr txBox="1"/>
      </xdr:nvSpPr>
      <xdr:spPr>
        <a:xfrm>
          <a:off x="15290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148590</xdr:rowOff>
    </xdr:from>
    <xdr:to>
      <xdr:col>74</xdr:col>
      <xdr:colOff>31750</xdr:colOff>
      <xdr:row>36</xdr:row>
      <xdr:rowOff>78740</xdr:rowOff>
    </xdr:to>
    <xdr:sp macro="" textlink="">
      <xdr:nvSpPr>
        <xdr:cNvPr id="333" name="楕円 332"/>
        <xdr:cNvSpPr/>
      </xdr:nvSpPr>
      <xdr:spPr>
        <a:xfrm>
          <a:off x="14732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63517</xdr:rowOff>
    </xdr:from>
    <xdr:ext cx="762000" cy="259045"/>
    <xdr:sp macro="" textlink="">
      <xdr:nvSpPr>
        <xdr:cNvPr id="334" name="テキスト ボックス 333"/>
        <xdr:cNvSpPr txBox="1"/>
      </xdr:nvSpPr>
      <xdr:spPr>
        <a:xfrm>
          <a:off x="14401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38100</xdr:rowOff>
    </xdr:from>
    <xdr:to>
      <xdr:col>69</xdr:col>
      <xdr:colOff>142875</xdr:colOff>
      <xdr:row>36</xdr:row>
      <xdr:rowOff>139700</xdr:rowOff>
    </xdr:to>
    <xdr:sp macro="" textlink="">
      <xdr:nvSpPr>
        <xdr:cNvPr id="335" name="楕円 334"/>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124477</xdr:rowOff>
    </xdr:from>
    <xdr:ext cx="762000" cy="259045"/>
    <xdr:sp macro="" textlink="">
      <xdr:nvSpPr>
        <xdr:cNvPr id="336" name="テキスト ボックス 335"/>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137160</xdr:rowOff>
    </xdr:from>
    <xdr:to>
      <xdr:col>65</xdr:col>
      <xdr:colOff>53975</xdr:colOff>
      <xdr:row>37</xdr:row>
      <xdr:rowOff>67310</xdr:rowOff>
    </xdr:to>
    <xdr:sp macro="" textlink="">
      <xdr:nvSpPr>
        <xdr:cNvPr id="337" name="楕円 336"/>
        <xdr:cNvSpPr/>
      </xdr:nvSpPr>
      <xdr:spPr>
        <a:xfrm>
          <a:off x="12954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52087</xdr:rowOff>
    </xdr:from>
    <xdr:ext cx="762000" cy="259045"/>
    <xdr:sp macro="" textlink="">
      <xdr:nvSpPr>
        <xdr:cNvPr id="338" name="テキスト ボックス 337"/>
        <xdr:cNvSpPr txBox="1"/>
      </xdr:nvSpPr>
      <xdr:spPr>
        <a:xfrm>
          <a:off x="12623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公債費に係る経常収支比率は、分子である公債費が、地方債（学校の非構造部材耐震対策・幼小中空調設備整備や済生会に対する補助金及び小中</a:t>
          </a:r>
          <a:r>
            <a:rPr kumimoji="1" lang="en-US" altLang="ja-JP" sz="1100">
              <a:solidFill>
                <a:schemeClr val="dk1"/>
              </a:solidFill>
              <a:effectLst/>
              <a:latin typeface="+mn-lt"/>
              <a:ea typeface="+mn-ea"/>
              <a:cs typeface="+mn-cs"/>
            </a:rPr>
            <a:t>Wi-Fi</a:t>
          </a:r>
          <a:r>
            <a:rPr kumimoji="1" lang="ja-JP" altLang="ja-JP" sz="1100">
              <a:solidFill>
                <a:schemeClr val="dk1"/>
              </a:solidFill>
              <a:effectLst/>
              <a:latin typeface="+mn-lt"/>
              <a:ea typeface="+mn-ea"/>
              <a:cs typeface="+mn-cs"/>
            </a:rPr>
            <a:t>設置工事）の償還開始に伴う元利償還金の増により、前年度から</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たが、類似団体平均及び埼玉県平均をいずれも下回っている。普通建設事業費の取捨選択により事業費を抑制することで、その財源となる市債の新規借入を抑制し、公債費負担の軽減に努める。また、借入に当たっては、地方交付税措置のあるものを選択す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80</xdr:row>
      <xdr:rowOff>149861</xdr:rowOff>
    </xdr:to>
    <xdr:cxnSp macro="">
      <xdr:nvCxnSpPr>
        <xdr:cNvPr id="366" name="直線コネクタ 365"/>
        <xdr:cNvCxnSpPr/>
      </xdr:nvCxnSpPr>
      <xdr:spPr>
        <a:xfrm flipV="1">
          <a:off x="4826000" y="123952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9" name="公債費最大値テキスト"/>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70" name="直線コネクタ 369"/>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134620</xdr:rowOff>
    </xdr:to>
    <xdr:cxnSp macro="">
      <xdr:nvCxnSpPr>
        <xdr:cNvPr id="371" name="直線コネクタ 370"/>
        <xdr:cNvCxnSpPr/>
      </xdr:nvCxnSpPr>
      <xdr:spPr>
        <a:xfrm>
          <a:off x="3987800" y="131343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2" name="公債費平均値テキスト"/>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3" name="フローチャート: 判断 372"/>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104139</xdr:rowOff>
    </xdr:to>
    <xdr:cxnSp macro="">
      <xdr:nvCxnSpPr>
        <xdr:cNvPr id="374" name="直線コネクタ 373"/>
        <xdr:cNvCxnSpPr/>
      </xdr:nvCxnSpPr>
      <xdr:spPr>
        <a:xfrm>
          <a:off x="3098800" y="130886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75" name="フローチャート: 判断 374"/>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76" name="テキスト ボックス 375"/>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73661</xdr:rowOff>
    </xdr:to>
    <xdr:cxnSp macro="">
      <xdr:nvCxnSpPr>
        <xdr:cNvPr id="377" name="直線コネクタ 376"/>
        <xdr:cNvCxnSpPr/>
      </xdr:nvCxnSpPr>
      <xdr:spPr>
        <a:xfrm flipV="1">
          <a:off x="2209800" y="13088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49530</xdr:rowOff>
    </xdr:from>
    <xdr:to>
      <xdr:col>15</xdr:col>
      <xdr:colOff>149225</xdr:colOff>
      <xdr:row>77</xdr:row>
      <xdr:rowOff>151130</xdr:rowOff>
    </xdr:to>
    <xdr:sp macro="" textlink="">
      <xdr:nvSpPr>
        <xdr:cNvPr id="378" name="フローチャート: 判断 377"/>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135907</xdr:rowOff>
    </xdr:from>
    <xdr:ext cx="762000" cy="259045"/>
    <xdr:sp macro="" textlink="">
      <xdr:nvSpPr>
        <xdr:cNvPr id="379" name="テキスト ボックス 378"/>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73661</xdr:rowOff>
    </xdr:from>
    <xdr:to>
      <xdr:col>11</xdr:col>
      <xdr:colOff>9525</xdr:colOff>
      <xdr:row>77</xdr:row>
      <xdr:rowOff>1270</xdr:rowOff>
    </xdr:to>
    <xdr:cxnSp macro="">
      <xdr:nvCxnSpPr>
        <xdr:cNvPr id="380" name="直線コネクタ 379"/>
        <xdr:cNvCxnSpPr/>
      </xdr:nvCxnSpPr>
      <xdr:spPr>
        <a:xfrm flipV="1">
          <a:off x="1320800" y="131038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1" name="フローチャート: 判断 380"/>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82" name="テキスト ボックス 381"/>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3" name="フローチャート: 判断 382"/>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4" name="テキスト ボックス 383"/>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83820</xdr:rowOff>
    </xdr:from>
    <xdr:to>
      <xdr:col>24</xdr:col>
      <xdr:colOff>76200</xdr:colOff>
      <xdr:row>77</xdr:row>
      <xdr:rowOff>13970</xdr:rowOff>
    </xdr:to>
    <xdr:sp macro="" textlink="">
      <xdr:nvSpPr>
        <xdr:cNvPr id="390" name="楕円 389"/>
        <xdr:cNvSpPr/>
      </xdr:nvSpPr>
      <xdr:spPr>
        <a:xfrm>
          <a:off x="4775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100347</xdr:rowOff>
    </xdr:from>
    <xdr:ext cx="762000" cy="259045"/>
    <xdr:sp macro="" textlink="">
      <xdr:nvSpPr>
        <xdr:cNvPr id="391" name="公債費該当値テキスト"/>
        <xdr:cNvSpPr txBox="1"/>
      </xdr:nvSpPr>
      <xdr:spPr>
        <a:xfrm>
          <a:off x="49149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92" name="楕円 391"/>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93" name="テキスト ボックス 392"/>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94" name="楕円 393"/>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95" name="テキスト ボックス 394"/>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22861</xdr:rowOff>
    </xdr:from>
    <xdr:to>
      <xdr:col>11</xdr:col>
      <xdr:colOff>60325</xdr:colOff>
      <xdr:row>76</xdr:row>
      <xdr:rowOff>124461</xdr:rowOff>
    </xdr:to>
    <xdr:sp macro="" textlink="">
      <xdr:nvSpPr>
        <xdr:cNvPr id="396" name="楕円 395"/>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134637</xdr:rowOff>
    </xdr:from>
    <xdr:ext cx="762000" cy="259045"/>
    <xdr:sp macro="" textlink="">
      <xdr:nvSpPr>
        <xdr:cNvPr id="397" name="テキスト ボックス 396"/>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98" name="楕円 397"/>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99" name="テキスト ボックス 398"/>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公債費以外に係る経常収支比率は、対前年度で</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ポイント増加し、埼玉県平均より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ポイント下回っているものの、類似団体平均を</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今後は、社会保障関係経費の増加に伴う扶助費の増、公共施設の維持管理経費の増加に伴う維持補修費の増などが見込まれるが、事務事業の見直しや内容の精査、公共施設の再整備等により、効率的な財政運営を目指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131572</xdr:rowOff>
    </xdr:to>
    <xdr:cxnSp macro="">
      <xdr:nvCxnSpPr>
        <xdr:cNvPr id="425" name="直線コネクタ 424"/>
        <xdr:cNvCxnSpPr/>
      </xdr:nvCxnSpPr>
      <xdr:spPr>
        <a:xfrm flipV="1">
          <a:off x="16510000" y="128097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26" name="公債費以外最小値テキスト"/>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27" name="直線コネクタ 426"/>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8"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9" name="直線コネクタ 428"/>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56135</xdr:rowOff>
    </xdr:from>
    <xdr:to>
      <xdr:col>82</xdr:col>
      <xdr:colOff>107950</xdr:colOff>
      <xdr:row>78</xdr:row>
      <xdr:rowOff>21844</xdr:rowOff>
    </xdr:to>
    <xdr:cxnSp macro="">
      <xdr:nvCxnSpPr>
        <xdr:cNvPr id="430" name="直線コネクタ 429"/>
        <xdr:cNvCxnSpPr/>
      </xdr:nvCxnSpPr>
      <xdr:spPr>
        <a:xfrm>
          <a:off x="15671800" y="13257785"/>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40149</xdr:rowOff>
    </xdr:from>
    <xdr:ext cx="762000" cy="259045"/>
    <xdr:sp macro="" textlink="">
      <xdr:nvSpPr>
        <xdr:cNvPr id="431" name="公債費以外平均値テキスト"/>
        <xdr:cNvSpPr txBox="1"/>
      </xdr:nvSpPr>
      <xdr:spPr>
        <a:xfrm>
          <a:off x="16598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2" name="フローチャート: 判断 431"/>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56135</xdr:rowOff>
    </xdr:from>
    <xdr:to>
      <xdr:col>78</xdr:col>
      <xdr:colOff>69850</xdr:colOff>
      <xdr:row>78</xdr:row>
      <xdr:rowOff>90424</xdr:rowOff>
    </xdr:to>
    <xdr:cxnSp macro="">
      <xdr:nvCxnSpPr>
        <xdr:cNvPr id="433" name="直線コネクタ 432"/>
        <xdr:cNvCxnSpPr/>
      </xdr:nvCxnSpPr>
      <xdr:spPr>
        <a:xfrm flipV="1">
          <a:off x="14782800" y="13257785"/>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4" name="フローチャート: 判断 433"/>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155973</xdr:rowOff>
    </xdr:from>
    <xdr:ext cx="736600" cy="259045"/>
    <xdr:sp macro="" textlink="">
      <xdr:nvSpPr>
        <xdr:cNvPr id="435" name="テキスト ボックス 434"/>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78</xdr:row>
      <xdr:rowOff>90424</xdr:rowOff>
    </xdr:to>
    <xdr:cxnSp macro="">
      <xdr:nvCxnSpPr>
        <xdr:cNvPr id="436" name="直線コネクタ 435"/>
        <xdr:cNvCxnSpPr/>
      </xdr:nvCxnSpPr>
      <xdr:spPr>
        <a:xfrm>
          <a:off x="13893800" y="1334008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64770</xdr:rowOff>
    </xdr:from>
    <xdr:to>
      <xdr:col>74</xdr:col>
      <xdr:colOff>31750</xdr:colOff>
      <xdr:row>77</xdr:row>
      <xdr:rowOff>166370</xdr:rowOff>
    </xdr:to>
    <xdr:sp macro="" textlink="">
      <xdr:nvSpPr>
        <xdr:cNvPr id="437" name="フローチャート: 判断 436"/>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5097</xdr:rowOff>
    </xdr:from>
    <xdr:ext cx="762000" cy="259045"/>
    <xdr:sp macro="" textlink="">
      <xdr:nvSpPr>
        <xdr:cNvPr id="438" name="テキスト ボックス 437"/>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138430</xdr:rowOff>
    </xdr:from>
    <xdr:to>
      <xdr:col>69</xdr:col>
      <xdr:colOff>92075</xdr:colOff>
      <xdr:row>78</xdr:row>
      <xdr:rowOff>12700</xdr:rowOff>
    </xdr:to>
    <xdr:cxnSp macro="">
      <xdr:nvCxnSpPr>
        <xdr:cNvPr id="439" name="直線コネクタ 438"/>
        <xdr:cNvCxnSpPr/>
      </xdr:nvCxnSpPr>
      <xdr:spPr>
        <a:xfrm flipV="1">
          <a:off x="13004800" y="1334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40" name="フローチャート: 判断 439"/>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41" name="テキスト ボックス 440"/>
        <xdr:cNvSpPr txBox="1"/>
      </xdr:nvSpPr>
      <xdr:spPr>
        <a:xfrm>
          <a:off x="13512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2" name="フローチャート: 判断 441"/>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3" name="テキスト ボックス 442"/>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142494</xdr:rowOff>
    </xdr:from>
    <xdr:to>
      <xdr:col>82</xdr:col>
      <xdr:colOff>158750</xdr:colOff>
      <xdr:row>78</xdr:row>
      <xdr:rowOff>72644</xdr:rowOff>
    </xdr:to>
    <xdr:sp macro="" textlink="">
      <xdr:nvSpPr>
        <xdr:cNvPr id="449" name="楕円 448"/>
        <xdr:cNvSpPr/>
      </xdr:nvSpPr>
      <xdr:spPr>
        <a:xfrm>
          <a:off x="16459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114571</xdr:rowOff>
    </xdr:from>
    <xdr:ext cx="762000" cy="259045"/>
    <xdr:sp macro="" textlink="">
      <xdr:nvSpPr>
        <xdr:cNvPr id="450" name="公債費以外該当値テキスト"/>
        <xdr:cNvSpPr txBox="1"/>
      </xdr:nvSpPr>
      <xdr:spPr>
        <a:xfrm>
          <a:off x="16598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5335</xdr:rowOff>
    </xdr:from>
    <xdr:to>
      <xdr:col>78</xdr:col>
      <xdr:colOff>120650</xdr:colOff>
      <xdr:row>77</xdr:row>
      <xdr:rowOff>106935</xdr:rowOff>
    </xdr:to>
    <xdr:sp macro="" textlink="">
      <xdr:nvSpPr>
        <xdr:cNvPr id="451" name="楕円 450"/>
        <xdr:cNvSpPr/>
      </xdr:nvSpPr>
      <xdr:spPr>
        <a:xfrm>
          <a:off x="15621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52" name="テキスト ボックス 451"/>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39624</xdr:rowOff>
    </xdr:from>
    <xdr:to>
      <xdr:col>74</xdr:col>
      <xdr:colOff>31750</xdr:colOff>
      <xdr:row>78</xdr:row>
      <xdr:rowOff>141224</xdr:rowOff>
    </xdr:to>
    <xdr:sp macro="" textlink="">
      <xdr:nvSpPr>
        <xdr:cNvPr id="453" name="楕円 452"/>
        <xdr:cNvSpPr/>
      </xdr:nvSpPr>
      <xdr:spPr>
        <a:xfrm>
          <a:off x="14732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126001</xdr:rowOff>
    </xdr:from>
    <xdr:ext cx="762000" cy="259045"/>
    <xdr:sp macro="" textlink="">
      <xdr:nvSpPr>
        <xdr:cNvPr id="454" name="テキスト ボックス 453"/>
        <xdr:cNvSpPr txBox="1"/>
      </xdr:nvSpPr>
      <xdr:spPr>
        <a:xfrm>
          <a:off x="14401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55" name="楕円 454"/>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56" name="テキスト ボックス 455"/>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57" name="楕円 456"/>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58" name="テキスト ボックス 457"/>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115380</xdr:rowOff>
    </xdr:from>
    <xdr:to>
      <xdr:col>29</xdr:col>
      <xdr:colOff>127000</xdr:colOff>
      <xdr:row>18</xdr:row>
      <xdr:rowOff>143764</xdr:rowOff>
    </xdr:to>
    <xdr:cxnSp macro="">
      <xdr:nvCxnSpPr>
        <xdr:cNvPr id="45" name="直線コネクタ 44"/>
        <xdr:cNvCxnSpPr/>
      </xdr:nvCxnSpPr>
      <xdr:spPr bwMode="auto">
        <a:xfrm flipV="1">
          <a:off x="5651500" y="2220405"/>
          <a:ext cx="0" cy="1057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115841</xdr:rowOff>
    </xdr:from>
    <xdr:ext cx="762000" cy="259045"/>
    <xdr:sp macro="" textlink="">
      <xdr:nvSpPr>
        <xdr:cNvPr id="46" name="人口1人当たり決算額の推移最小値テキスト130"/>
        <xdr:cNvSpPr txBox="1"/>
      </xdr:nvSpPr>
      <xdr:spPr>
        <a:xfrm>
          <a:off x="5740400" y="324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143764</xdr:rowOff>
    </xdr:from>
    <xdr:to>
      <xdr:col>30</xdr:col>
      <xdr:colOff>25400</xdr:colOff>
      <xdr:row>18</xdr:row>
      <xdr:rowOff>143764</xdr:rowOff>
    </xdr:to>
    <xdr:cxnSp macro="">
      <xdr:nvCxnSpPr>
        <xdr:cNvPr id="47" name="直線コネクタ 46"/>
        <xdr:cNvCxnSpPr/>
      </xdr:nvCxnSpPr>
      <xdr:spPr bwMode="auto">
        <a:xfrm>
          <a:off x="5562600" y="3277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30307</xdr:rowOff>
    </xdr:from>
    <xdr:ext cx="762000" cy="259045"/>
    <xdr:sp macro="" textlink="">
      <xdr:nvSpPr>
        <xdr:cNvPr id="48" name="人口1人当たり決算額の推移最大値テキスト130"/>
        <xdr:cNvSpPr txBox="1"/>
      </xdr:nvSpPr>
      <xdr:spPr>
        <a:xfrm>
          <a:off x="5740400" y="196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115380</xdr:rowOff>
    </xdr:from>
    <xdr:to>
      <xdr:col>30</xdr:col>
      <xdr:colOff>25400</xdr:colOff>
      <xdr:row>12</xdr:row>
      <xdr:rowOff>115380</xdr:rowOff>
    </xdr:to>
    <xdr:cxnSp macro="">
      <xdr:nvCxnSpPr>
        <xdr:cNvPr id="49" name="直線コネクタ 48"/>
        <xdr:cNvCxnSpPr/>
      </xdr:nvCxnSpPr>
      <xdr:spPr bwMode="auto">
        <a:xfrm>
          <a:off x="5562600" y="22204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23349</xdr:rowOff>
    </xdr:from>
    <xdr:to>
      <xdr:col>29</xdr:col>
      <xdr:colOff>127000</xdr:colOff>
      <xdr:row>17</xdr:row>
      <xdr:rowOff>37675</xdr:rowOff>
    </xdr:to>
    <xdr:cxnSp macro="">
      <xdr:nvCxnSpPr>
        <xdr:cNvPr id="50" name="直線コネクタ 49"/>
        <xdr:cNvCxnSpPr/>
      </xdr:nvCxnSpPr>
      <xdr:spPr bwMode="auto">
        <a:xfrm>
          <a:off x="5003800" y="2985624"/>
          <a:ext cx="647700" cy="14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110158</xdr:rowOff>
    </xdr:from>
    <xdr:ext cx="762000" cy="259045"/>
    <xdr:sp macro="" textlink="">
      <xdr:nvSpPr>
        <xdr:cNvPr id="51" name="人口1人当たり決算額の推移平均値テキスト130"/>
        <xdr:cNvSpPr txBox="1"/>
      </xdr:nvSpPr>
      <xdr:spPr>
        <a:xfrm>
          <a:off x="5740400" y="272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93631</xdr:rowOff>
    </xdr:from>
    <xdr:to>
      <xdr:col>29</xdr:col>
      <xdr:colOff>177800</xdr:colOff>
      <xdr:row>17</xdr:row>
      <xdr:rowOff>23781</xdr:rowOff>
    </xdr:to>
    <xdr:sp macro="" textlink="">
      <xdr:nvSpPr>
        <xdr:cNvPr id="52" name="フローチャート: 判断 51"/>
        <xdr:cNvSpPr/>
      </xdr:nvSpPr>
      <xdr:spPr bwMode="auto">
        <a:xfrm>
          <a:off x="5600700" y="2884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23349</xdr:rowOff>
    </xdr:from>
    <xdr:to>
      <xdr:col>26</xdr:col>
      <xdr:colOff>50800</xdr:colOff>
      <xdr:row>17</xdr:row>
      <xdr:rowOff>29178</xdr:rowOff>
    </xdr:to>
    <xdr:cxnSp macro="">
      <xdr:nvCxnSpPr>
        <xdr:cNvPr id="53" name="直線コネクタ 52"/>
        <xdr:cNvCxnSpPr/>
      </xdr:nvCxnSpPr>
      <xdr:spPr bwMode="auto">
        <a:xfrm flipV="1">
          <a:off x="4305300" y="2985624"/>
          <a:ext cx="698500" cy="5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103156</xdr:rowOff>
    </xdr:from>
    <xdr:to>
      <xdr:col>26</xdr:col>
      <xdr:colOff>101600</xdr:colOff>
      <xdr:row>17</xdr:row>
      <xdr:rowOff>33306</xdr:rowOff>
    </xdr:to>
    <xdr:sp macro="" textlink="">
      <xdr:nvSpPr>
        <xdr:cNvPr id="54" name="フローチャート: 判断 53"/>
        <xdr:cNvSpPr/>
      </xdr:nvSpPr>
      <xdr:spPr bwMode="auto">
        <a:xfrm>
          <a:off x="49530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43483</xdr:rowOff>
    </xdr:from>
    <xdr:ext cx="736600" cy="259045"/>
    <xdr:sp macro="" textlink="">
      <xdr:nvSpPr>
        <xdr:cNvPr id="55" name="テキスト ボックス 54"/>
        <xdr:cNvSpPr txBox="1"/>
      </xdr:nvSpPr>
      <xdr:spPr>
        <a:xfrm>
          <a:off x="4622800" y="2662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29178</xdr:rowOff>
    </xdr:from>
    <xdr:to>
      <xdr:col>22</xdr:col>
      <xdr:colOff>114300</xdr:colOff>
      <xdr:row>17</xdr:row>
      <xdr:rowOff>72212</xdr:rowOff>
    </xdr:to>
    <xdr:cxnSp macro="">
      <xdr:nvCxnSpPr>
        <xdr:cNvPr id="56" name="直線コネクタ 55"/>
        <xdr:cNvCxnSpPr/>
      </xdr:nvCxnSpPr>
      <xdr:spPr bwMode="auto">
        <a:xfrm flipV="1">
          <a:off x="3606800" y="2991453"/>
          <a:ext cx="698500" cy="43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163906</xdr:rowOff>
    </xdr:from>
    <xdr:to>
      <xdr:col>22</xdr:col>
      <xdr:colOff>165100</xdr:colOff>
      <xdr:row>17</xdr:row>
      <xdr:rowOff>94056</xdr:rowOff>
    </xdr:to>
    <xdr:sp macro="" textlink="">
      <xdr:nvSpPr>
        <xdr:cNvPr id="57" name="フローチャート: 判断 56"/>
        <xdr:cNvSpPr/>
      </xdr:nvSpPr>
      <xdr:spPr bwMode="auto">
        <a:xfrm>
          <a:off x="42545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78833</xdr:rowOff>
    </xdr:from>
    <xdr:ext cx="762000" cy="259045"/>
    <xdr:sp macro="" textlink="">
      <xdr:nvSpPr>
        <xdr:cNvPr id="58" name="テキスト ボックス 57"/>
        <xdr:cNvSpPr txBox="1"/>
      </xdr:nvSpPr>
      <xdr:spPr>
        <a:xfrm>
          <a:off x="3924300" y="304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72212</xdr:rowOff>
    </xdr:from>
    <xdr:to>
      <xdr:col>18</xdr:col>
      <xdr:colOff>177800</xdr:colOff>
      <xdr:row>17</xdr:row>
      <xdr:rowOff>105493</xdr:rowOff>
    </xdr:to>
    <xdr:cxnSp macro="">
      <xdr:nvCxnSpPr>
        <xdr:cNvPr id="59" name="直線コネクタ 58"/>
        <xdr:cNvCxnSpPr/>
      </xdr:nvCxnSpPr>
      <xdr:spPr bwMode="auto">
        <a:xfrm flipV="1">
          <a:off x="2908300" y="3034487"/>
          <a:ext cx="698500" cy="33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13564</xdr:rowOff>
    </xdr:from>
    <xdr:to>
      <xdr:col>19</xdr:col>
      <xdr:colOff>38100</xdr:colOff>
      <xdr:row>17</xdr:row>
      <xdr:rowOff>115164</xdr:rowOff>
    </xdr:to>
    <xdr:sp macro="" textlink="">
      <xdr:nvSpPr>
        <xdr:cNvPr id="60" name="フローチャート: 判断 59"/>
        <xdr:cNvSpPr/>
      </xdr:nvSpPr>
      <xdr:spPr bwMode="auto">
        <a:xfrm>
          <a:off x="3556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125341</xdr:rowOff>
    </xdr:from>
    <xdr:ext cx="762000" cy="259045"/>
    <xdr:sp macro="" textlink="">
      <xdr:nvSpPr>
        <xdr:cNvPr id="61" name="テキスト ボックス 60"/>
        <xdr:cNvSpPr txBox="1"/>
      </xdr:nvSpPr>
      <xdr:spPr>
        <a:xfrm>
          <a:off x="3225800" y="274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52940</xdr:rowOff>
    </xdr:from>
    <xdr:to>
      <xdr:col>15</xdr:col>
      <xdr:colOff>101600</xdr:colOff>
      <xdr:row>17</xdr:row>
      <xdr:rowOff>154540</xdr:rowOff>
    </xdr:to>
    <xdr:sp macro="" textlink="">
      <xdr:nvSpPr>
        <xdr:cNvPr id="62" name="フローチャート: 判断 61"/>
        <xdr:cNvSpPr/>
      </xdr:nvSpPr>
      <xdr:spPr bwMode="auto">
        <a:xfrm>
          <a:off x="2857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164717</xdr:rowOff>
    </xdr:from>
    <xdr:ext cx="762000" cy="259045"/>
    <xdr:sp macro="" textlink="">
      <xdr:nvSpPr>
        <xdr:cNvPr id="63" name="テキスト ボックス 62"/>
        <xdr:cNvSpPr txBox="1"/>
      </xdr:nvSpPr>
      <xdr:spPr>
        <a:xfrm>
          <a:off x="2527300" y="278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158325</xdr:rowOff>
    </xdr:from>
    <xdr:to>
      <xdr:col>29</xdr:col>
      <xdr:colOff>177800</xdr:colOff>
      <xdr:row>17</xdr:row>
      <xdr:rowOff>88475</xdr:rowOff>
    </xdr:to>
    <xdr:sp macro="" textlink="">
      <xdr:nvSpPr>
        <xdr:cNvPr id="69" name="楕円 68"/>
        <xdr:cNvSpPr/>
      </xdr:nvSpPr>
      <xdr:spPr bwMode="auto">
        <a:xfrm>
          <a:off x="5600700" y="2949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130402</xdr:rowOff>
    </xdr:from>
    <xdr:ext cx="762000" cy="259045"/>
    <xdr:sp macro="" textlink="">
      <xdr:nvSpPr>
        <xdr:cNvPr id="70" name="人口1人当たり決算額の推移該当値テキスト130"/>
        <xdr:cNvSpPr txBox="1"/>
      </xdr:nvSpPr>
      <xdr:spPr>
        <a:xfrm>
          <a:off x="5740400" y="292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143999</xdr:rowOff>
    </xdr:from>
    <xdr:to>
      <xdr:col>26</xdr:col>
      <xdr:colOff>101600</xdr:colOff>
      <xdr:row>17</xdr:row>
      <xdr:rowOff>74149</xdr:rowOff>
    </xdr:to>
    <xdr:sp macro="" textlink="">
      <xdr:nvSpPr>
        <xdr:cNvPr id="71" name="楕円 70"/>
        <xdr:cNvSpPr/>
      </xdr:nvSpPr>
      <xdr:spPr bwMode="auto">
        <a:xfrm>
          <a:off x="4953000" y="2934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58926</xdr:rowOff>
    </xdr:from>
    <xdr:ext cx="736600" cy="259045"/>
    <xdr:sp macro="" textlink="">
      <xdr:nvSpPr>
        <xdr:cNvPr id="72" name="テキスト ボックス 71"/>
        <xdr:cNvSpPr txBox="1"/>
      </xdr:nvSpPr>
      <xdr:spPr>
        <a:xfrm>
          <a:off x="4622800" y="3021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149828</xdr:rowOff>
    </xdr:from>
    <xdr:to>
      <xdr:col>22</xdr:col>
      <xdr:colOff>165100</xdr:colOff>
      <xdr:row>17</xdr:row>
      <xdr:rowOff>79978</xdr:rowOff>
    </xdr:to>
    <xdr:sp macro="" textlink="">
      <xdr:nvSpPr>
        <xdr:cNvPr id="73" name="楕円 72"/>
        <xdr:cNvSpPr/>
      </xdr:nvSpPr>
      <xdr:spPr bwMode="auto">
        <a:xfrm>
          <a:off x="4254500" y="2940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90155</xdr:rowOff>
    </xdr:from>
    <xdr:ext cx="762000" cy="259045"/>
    <xdr:sp macro="" textlink="">
      <xdr:nvSpPr>
        <xdr:cNvPr id="74" name="テキスト ボックス 73"/>
        <xdr:cNvSpPr txBox="1"/>
      </xdr:nvSpPr>
      <xdr:spPr>
        <a:xfrm>
          <a:off x="3924300" y="2709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21412</xdr:rowOff>
    </xdr:from>
    <xdr:to>
      <xdr:col>19</xdr:col>
      <xdr:colOff>38100</xdr:colOff>
      <xdr:row>17</xdr:row>
      <xdr:rowOff>123012</xdr:rowOff>
    </xdr:to>
    <xdr:sp macro="" textlink="">
      <xdr:nvSpPr>
        <xdr:cNvPr id="75" name="楕円 74"/>
        <xdr:cNvSpPr/>
      </xdr:nvSpPr>
      <xdr:spPr bwMode="auto">
        <a:xfrm>
          <a:off x="3556000" y="2983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107789</xdr:rowOff>
    </xdr:from>
    <xdr:ext cx="762000" cy="259045"/>
    <xdr:sp macro="" textlink="">
      <xdr:nvSpPr>
        <xdr:cNvPr id="76" name="テキスト ボックス 75"/>
        <xdr:cNvSpPr txBox="1"/>
      </xdr:nvSpPr>
      <xdr:spPr>
        <a:xfrm>
          <a:off x="3225800" y="3070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54693</xdr:rowOff>
    </xdr:from>
    <xdr:to>
      <xdr:col>15</xdr:col>
      <xdr:colOff>101600</xdr:colOff>
      <xdr:row>17</xdr:row>
      <xdr:rowOff>156293</xdr:rowOff>
    </xdr:to>
    <xdr:sp macro="" textlink="">
      <xdr:nvSpPr>
        <xdr:cNvPr id="77" name="楕円 76"/>
        <xdr:cNvSpPr/>
      </xdr:nvSpPr>
      <xdr:spPr bwMode="auto">
        <a:xfrm>
          <a:off x="2857500" y="3016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141070</xdr:rowOff>
    </xdr:from>
    <xdr:ext cx="762000" cy="259045"/>
    <xdr:sp macro="" textlink="">
      <xdr:nvSpPr>
        <xdr:cNvPr id="78" name="テキスト ボックス 77"/>
        <xdr:cNvSpPr txBox="1"/>
      </xdr:nvSpPr>
      <xdr:spPr>
        <a:xfrm>
          <a:off x="2527300" y="310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55677</xdr:rowOff>
    </xdr:from>
    <xdr:to>
      <xdr:col>29</xdr:col>
      <xdr:colOff>127000</xdr:colOff>
      <xdr:row>37</xdr:row>
      <xdr:rowOff>342021</xdr:rowOff>
    </xdr:to>
    <xdr:cxnSp macro="">
      <xdr:nvCxnSpPr>
        <xdr:cNvPr id="105" name="直線コネクタ 104"/>
        <xdr:cNvCxnSpPr/>
      </xdr:nvCxnSpPr>
      <xdr:spPr bwMode="auto">
        <a:xfrm flipV="1">
          <a:off x="5651500" y="6323127"/>
          <a:ext cx="0" cy="11435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314098</xdr:rowOff>
    </xdr:from>
    <xdr:ext cx="762000" cy="259045"/>
    <xdr:sp macro="" textlink="">
      <xdr:nvSpPr>
        <xdr:cNvPr id="106" name="人口1人当たり決算額の推移最小値テキスト445"/>
        <xdr:cNvSpPr txBox="1"/>
      </xdr:nvSpPr>
      <xdr:spPr>
        <a:xfrm>
          <a:off x="5740400" y="743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342021</xdr:rowOff>
    </xdr:from>
    <xdr:to>
      <xdr:col>30</xdr:col>
      <xdr:colOff>25400</xdr:colOff>
      <xdr:row>37</xdr:row>
      <xdr:rowOff>342021</xdr:rowOff>
    </xdr:to>
    <xdr:cxnSp macro="">
      <xdr:nvCxnSpPr>
        <xdr:cNvPr id="107" name="直線コネクタ 106"/>
        <xdr:cNvCxnSpPr/>
      </xdr:nvCxnSpPr>
      <xdr:spPr bwMode="auto">
        <a:xfrm>
          <a:off x="5562600" y="7466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142054</xdr:rowOff>
    </xdr:from>
    <xdr:ext cx="762000" cy="259045"/>
    <xdr:sp macro="" textlink="">
      <xdr:nvSpPr>
        <xdr:cNvPr id="108" name="人口1人当たり決算額の推移最大値テキスト445"/>
        <xdr:cNvSpPr txBox="1"/>
      </xdr:nvSpPr>
      <xdr:spPr>
        <a:xfrm>
          <a:off x="5740400" y="606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55677</xdr:rowOff>
    </xdr:from>
    <xdr:to>
      <xdr:col>30</xdr:col>
      <xdr:colOff>25400</xdr:colOff>
      <xdr:row>34</xdr:row>
      <xdr:rowOff>55677</xdr:rowOff>
    </xdr:to>
    <xdr:cxnSp macro="">
      <xdr:nvCxnSpPr>
        <xdr:cNvPr id="109" name="直線コネクタ 108"/>
        <xdr:cNvCxnSpPr/>
      </xdr:nvCxnSpPr>
      <xdr:spPr bwMode="auto">
        <a:xfrm>
          <a:off x="5562600" y="6323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327254</xdr:rowOff>
    </xdr:from>
    <xdr:to>
      <xdr:col>29</xdr:col>
      <xdr:colOff>127000</xdr:colOff>
      <xdr:row>36</xdr:row>
      <xdr:rowOff>9225</xdr:rowOff>
    </xdr:to>
    <xdr:cxnSp macro="">
      <xdr:nvCxnSpPr>
        <xdr:cNvPr id="110" name="直線コネクタ 109"/>
        <xdr:cNvCxnSpPr/>
      </xdr:nvCxnSpPr>
      <xdr:spPr bwMode="auto">
        <a:xfrm flipV="1">
          <a:off x="5003800" y="6937604"/>
          <a:ext cx="647700" cy="24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312030</xdr:rowOff>
    </xdr:from>
    <xdr:ext cx="762000" cy="259045"/>
    <xdr:sp macro="" textlink="">
      <xdr:nvSpPr>
        <xdr:cNvPr id="111" name="人口1人当たり決算額の推移平均値テキスト445"/>
        <xdr:cNvSpPr txBox="1"/>
      </xdr:nvSpPr>
      <xdr:spPr>
        <a:xfrm>
          <a:off x="5740400" y="69223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313258</xdr:rowOff>
    </xdr:from>
    <xdr:to>
      <xdr:col>29</xdr:col>
      <xdr:colOff>177800</xdr:colOff>
      <xdr:row>36</xdr:row>
      <xdr:rowOff>71958</xdr:rowOff>
    </xdr:to>
    <xdr:sp macro="" textlink="">
      <xdr:nvSpPr>
        <xdr:cNvPr id="112" name="フローチャート: 判断 111"/>
        <xdr:cNvSpPr/>
      </xdr:nvSpPr>
      <xdr:spPr bwMode="auto">
        <a:xfrm>
          <a:off x="56007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9225</xdr:rowOff>
    </xdr:from>
    <xdr:to>
      <xdr:col>26</xdr:col>
      <xdr:colOff>50800</xdr:colOff>
      <xdr:row>36</xdr:row>
      <xdr:rowOff>149677</xdr:rowOff>
    </xdr:to>
    <xdr:cxnSp macro="">
      <xdr:nvCxnSpPr>
        <xdr:cNvPr id="113" name="直線コネクタ 112"/>
        <xdr:cNvCxnSpPr/>
      </xdr:nvCxnSpPr>
      <xdr:spPr bwMode="auto">
        <a:xfrm flipV="1">
          <a:off x="4305300" y="6962475"/>
          <a:ext cx="698500" cy="140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327751</xdr:rowOff>
    </xdr:from>
    <xdr:to>
      <xdr:col>26</xdr:col>
      <xdr:colOff>101600</xdr:colOff>
      <xdr:row>36</xdr:row>
      <xdr:rowOff>86451</xdr:rowOff>
    </xdr:to>
    <xdr:sp macro="" textlink="">
      <xdr:nvSpPr>
        <xdr:cNvPr id="114" name="フローチャート: 判断 113"/>
        <xdr:cNvSpPr/>
      </xdr:nvSpPr>
      <xdr:spPr bwMode="auto">
        <a:xfrm>
          <a:off x="49530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71228</xdr:rowOff>
    </xdr:from>
    <xdr:ext cx="736600" cy="259045"/>
    <xdr:sp macro="" textlink="">
      <xdr:nvSpPr>
        <xdr:cNvPr id="115" name="テキスト ボックス 114"/>
        <xdr:cNvSpPr txBox="1"/>
      </xdr:nvSpPr>
      <xdr:spPr>
        <a:xfrm>
          <a:off x="4622800" y="7024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149677</xdr:rowOff>
    </xdr:from>
    <xdr:to>
      <xdr:col>22</xdr:col>
      <xdr:colOff>114300</xdr:colOff>
      <xdr:row>37</xdr:row>
      <xdr:rowOff>1087</xdr:rowOff>
    </xdr:to>
    <xdr:cxnSp macro="">
      <xdr:nvCxnSpPr>
        <xdr:cNvPr id="116" name="直線コネクタ 115"/>
        <xdr:cNvCxnSpPr/>
      </xdr:nvCxnSpPr>
      <xdr:spPr bwMode="auto">
        <a:xfrm flipV="1">
          <a:off x="3606800" y="7102927"/>
          <a:ext cx="698500" cy="22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17450</xdr:rowOff>
    </xdr:from>
    <xdr:to>
      <xdr:col>22</xdr:col>
      <xdr:colOff>165100</xdr:colOff>
      <xdr:row>36</xdr:row>
      <xdr:rowOff>119050</xdr:rowOff>
    </xdr:to>
    <xdr:sp macro="" textlink="">
      <xdr:nvSpPr>
        <xdr:cNvPr id="117" name="フローチャート: 判断 116"/>
        <xdr:cNvSpPr/>
      </xdr:nvSpPr>
      <xdr:spPr bwMode="auto">
        <a:xfrm>
          <a:off x="42545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129227</xdr:rowOff>
    </xdr:from>
    <xdr:ext cx="762000" cy="259045"/>
    <xdr:sp macro="" textlink="">
      <xdr:nvSpPr>
        <xdr:cNvPr id="118" name="テキスト ボックス 117"/>
        <xdr:cNvSpPr txBox="1"/>
      </xdr:nvSpPr>
      <xdr:spPr>
        <a:xfrm>
          <a:off x="3924300" y="67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92435</xdr:rowOff>
    </xdr:from>
    <xdr:to>
      <xdr:col>18</xdr:col>
      <xdr:colOff>177800</xdr:colOff>
      <xdr:row>37</xdr:row>
      <xdr:rowOff>1087</xdr:rowOff>
    </xdr:to>
    <xdr:cxnSp macro="">
      <xdr:nvCxnSpPr>
        <xdr:cNvPr id="119" name="直線コネクタ 118"/>
        <xdr:cNvCxnSpPr/>
      </xdr:nvCxnSpPr>
      <xdr:spPr bwMode="auto">
        <a:xfrm>
          <a:off x="2908300" y="7045685"/>
          <a:ext cx="698500" cy="80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27966</xdr:rowOff>
    </xdr:from>
    <xdr:to>
      <xdr:col>19</xdr:col>
      <xdr:colOff>38100</xdr:colOff>
      <xdr:row>36</xdr:row>
      <xdr:rowOff>129566</xdr:rowOff>
    </xdr:to>
    <xdr:sp macro="" textlink="">
      <xdr:nvSpPr>
        <xdr:cNvPr id="120" name="フローチャート: 判断 119"/>
        <xdr:cNvSpPr/>
      </xdr:nvSpPr>
      <xdr:spPr bwMode="auto">
        <a:xfrm>
          <a:off x="3556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139743</xdr:rowOff>
    </xdr:from>
    <xdr:ext cx="762000" cy="259045"/>
    <xdr:sp macro="" textlink="">
      <xdr:nvSpPr>
        <xdr:cNvPr id="121" name="テキスト ボックス 120"/>
        <xdr:cNvSpPr txBox="1"/>
      </xdr:nvSpPr>
      <xdr:spPr>
        <a:xfrm>
          <a:off x="3225800" y="675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64953</xdr:rowOff>
    </xdr:from>
    <xdr:to>
      <xdr:col>15</xdr:col>
      <xdr:colOff>101600</xdr:colOff>
      <xdr:row>36</xdr:row>
      <xdr:rowOff>166553</xdr:rowOff>
    </xdr:to>
    <xdr:sp macro="" textlink="">
      <xdr:nvSpPr>
        <xdr:cNvPr id="122" name="フローチャート: 判断 121"/>
        <xdr:cNvSpPr/>
      </xdr:nvSpPr>
      <xdr:spPr bwMode="auto">
        <a:xfrm>
          <a:off x="2857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151330</xdr:rowOff>
    </xdr:from>
    <xdr:ext cx="762000" cy="259045"/>
    <xdr:sp macro="" textlink="">
      <xdr:nvSpPr>
        <xdr:cNvPr id="123" name="テキスト ボックス 122"/>
        <xdr:cNvSpPr txBox="1"/>
      </xdr:nvSpPr>
      <xdr:spPr>
        <a:xfrm>
          <a:off x="25273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276454</xdr:rowOff>
    </xdr:from>
    <xdr:to>
      <xdr:col>29</xdr:col>
      <xdr:colOff>177800</xdr:colOff>
      <xdr:row>36</xdr:row>
      <xdr:rowOff>35154</xdr:rowOff>
    </xdr:to>
    <xdr:sp macro="" textlink="">
      <xdr:nvSpPr>
        <xdr:cNvPr id="129" name="楕円 128"/>
        <xdr:cNvSpPr/>
      </xdr:nvSpPr>
      <xdr:spPr bwMode="auto">
        <a:xfrm>
          <a:off x="5600700" y="6886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121531</xdr:rowOff>
    </xdr:from>
    <xdr:ext cx="762000" cy="259045"/>
    <xdr:sp macro="" textlink="">
      <xdr:nvSpPr>
        <xdr:cNvPr id="130" name="人口1人当たり決算額の推移該当値テキスト445"/>
        <xdr:cNvSpPr txBox="1"/>
      </xdr:nvSpPr>
      <xdr:spPr>
        <a:xfrm>
          <a:off x="5740400" y="6731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301325</xdr:rowOff>
    </xdr:from>
    <xdr:to>
      <xdr:col>26</xdr:col>
      <xdr:colOff>101600</xdr:colOff>
      <xdr:row>36</xdr:row>
      <xdr:rowOff>60025</xdr:rowOff>
    </xdr:to>
    <xdr:sp macro="" textlink="">
      <xdr:nvSpPr>
        <xdr:cNvPr id="131" name="楕円 130"/>
        <xdr:cNvSpPr/>
      </xdr:nvSpPr>
      <xdr:spPr bwMode="auto">
        <a:xfrm>
          <a:off x="4953000" y="6911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70202</xdr:rowOff>
    </xdr:from>
    <xdr:ext cx="736600" cy="259045"/>
    <xdr:sp macro="" textlink="">
      <xdr:nvSpPr>
        <xdr:cNvPr id="132" name="テキスト ボックス 131"/>
        <xdr:cNvSpPr txBox="1"/>
      </xdr:nvSpPr>
      <xdr:spPr>
        <a:xfrm>
          <a:off x="4622800" y="6680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98877</xdr:rowOff>
    </xdr:from>
    <xdr:to>
      <xdr:col>22</xdr:col>
      <xdr:colOff>165100</xdr:colOff>
      <xdr:row>37</xdr:row>
      <xdr:rowOff>29027</xdr:rowOff>
    </xdr:to>
    <xdr:sp macro="" textlink="">
      <xdr:nvSpPr>
        <xdr:cNvPr id="133" name="楕円 132"/>
        <xdr:cNvSpPr/>
      </xdr:nvSpPr>
      <xdr:spPr bwMode="auto">
        <a:xfrm>
          <a:off x="4254500" y="7052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13804</xdr:rowOff>
    </xdr:from>
    <xdr:ext cx="762000" cy="259045"/>
    <xdr:sp macro="" textlink="">
      <xdr:nvSpPr>
        <xdr:cNvPr id="134" name="テキスト ボックス 133"/>
        <xdr:cNvSpPr txBox="1"/>
      </xdr:nvSpPr>
      <xdr:spPr>
        <a:xfrm>
          <a:off x="3924300" y="7138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121737</xdr:rowOff>
    </xdr:from>
    <xdr:to>
      <xdr:col>19</xdr:col>
      <xdr:colOff>38100</xdr:colOff>
      <xdr:row>37</xdr:row>
      <xdr:rowOff>51887</xdr:rowOff>
    </xdr:to>
    <xdr:sp macro="" textlink="">
      <xdr:nvSpPr>
        <xdr:cNvPr id="135" name="楕円 134"/>
        <xdr:cNvSpPr/>
      </xdr:nvSpPr>
      <xdr:spPr bwMode="auto">
        <a:xfrm>
          <a:off x="3556000" y="7074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36664</xdr:rowOff>
    </xdr:from>
    <xdr:ext cx="762000" cy="259045"/>
    <xdr:sp macro="" textlink="">
      <xdr:nvSpPr>
        <xdr:cNvPr id="136" name="テキスト ボックス 135"/>
        <xdr:cNvSpPr txBox="1"/>
      </xdr:nvSpPr>
      <xdr:spPr>
        <a:xfrm>
          <a:off x="3225800" y="7161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41635</xdr:rowOff>
    </xdr:from>
    <xdr:to>
      <xdr:col>15</xdr:col>
      <xdr:colOff>101600</xdr:colOff>
      <xdr:row>36</xdr:row>
      <xdr:rowOff>143235</xdr:rowOff>
    </xdr:to>
    <xdr:sp macro="" textlink="">
      <xdr:nvSpPr>
        <xdr:cNvPr id="137" name="楕円 136"/>
        <xdr:cNvSpPr/>
      </xdr:nvSpPr>
      <xdr:spPr bwMode="auto">
        <a:xfrm>
          <a:off x="2857500" y="6994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153412</xdr:rowOff>
    </xdr:from>
    <xdr:ext cx="762000" cy="259045"/>
    <xdr:sp macro="" textlink="">
      <xdr:nvSpPr>
        <xdr:cNvPr id="138" name="テキスト ボックス 137"/>
        <xdr:cNvSpPr txBox="1"/>
      </xdr:nvSpPr>
      <xdr:spPr>
        <a:xfrm>
          <a:off x="2527300" y="67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112,179
109,307
133.30
48,363,156
42,630,407
5,063,108
25,874,610
28,761,441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42393</xdr:rowOff>
    </xdr:from>
    <xdr:to>
      <xdr:col>24</xdr:col>
      <xdr:colOff>62865</xdr:colOff>
      <xdr:row>39</xdr:row>
      <xdr:rowOff>38430</xdr:rowOff>
    </xdr:to>
    <xdr:cxnSp macro="">
      <xdr:nvCxnSpPr>
        <xdr:cNvPr id="56" name="直線コネクタ 55"/>
        <xdr:cNvCxnSpPr/>
      </xdr:nvCxnSpPr>
      <xdr:spPr>
        <a:xfrm flipV="1">
          <a:off x="4633595" y="5185893"/>
          <a:ext cx="1270" cy="1539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42257</xdr:rowOff>
    </xdr:from>
    <xdr:ext cx="534377" cy="259045"/>
    <xdr:sp macro="" textlink="">
      <xdr:nvSpPr>
        <xdr:cNvPr id="57" name="人件費最小値テキスト"/>
        <xdr:cNvSpPr txBox="1"/>
      </xdr:nvSpPr>
      <xdr:spPr>
        <a:xfrm>
          <a:off x="4686300" y="672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38430</xdr:rowOff>
    </xdr:from>
    <xdr:to>
      <xdr:col>24</xdr:col>
      <xdr:colOff>152400</xdr:colOff>
      <xdr:row>39</xdr:row>
      <xdr:rowOff>38430</xdr:rowOff>
    </xdr:to>
    <xdr:cxnSp macro="">
      <xdr:nvCxnSpPr>
        <xdr:cNvPr id="58" name="直線コネクタ 57"/>
        <xdr:cNvCxnSpPr/>
      </xdr:nvCxnSpPr>
      <xdr:spPr>
        <a:xfrm>
          <a:off x="4546600" y="67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160520</xdr:rowOff>
    </xdr:from>
    <xdr:ext cx="534377" cy="259045"/>
    <xdr:sp macro="" textlink="">
      <xdr:nvSpPr>
        <xdr:cNvPr id="59" name="人件費最大値テキスト"/>
        <xdr:cNvSpPr txBox="1"/>
      </xdr:nvSpPr>
      <xdr:spPr>
        <a:xfrm>
          <a:off x="4686300" y="496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42393</xdr:rowOff>
    </xdr:from>
    <xdr:to>
      <xdr:col>24</xdr:col>
      <xdr:colOff>152400</xdr:colOff>
      <xdr:row>30</xdr:row>
      <xdr:rowOff>42393</xdr:rowOff>
    </xdr:to>
    <xdr:cxnSp macro="">
      <xdr:nvCxnSpPr>
        <xdr:cNvPr id="60" name="直線コネクタ 59"/>
        <xdr:cNvCxnSpPr/>
      </xdr:nvCxnSpPr>
      <xdr:spPr>
        <a:xfrm>
          <a:off x="4546600" y="51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131394</xdr:rowOff>
    </xdr:from>
    <xdr:to>
      <xdr:col>24</xdr:col>
      <xdr:colOff>63500</xdr:colOff>
      <xdr:row>37</xdr:row>
      <xdr:rowOff>1244</xdr:rowOff>
    </xdr:to>
    <xdr:cxnSp macro="">
      <xdr:nvCxnSpPr>
        <xdr:cNvPr id="61" name="直線コネクタ 60"/>
        <xdr:cNvCxnSpPr/>
      </xdr:nvCxnSpPr>
      <xdr:spPr>
        <a:xfrm>
          <a:off x="3797300" y="6303594"/>
          <a:ext cx="838200" cy="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83316</xdr:rowOff>
    </xdr:from>
    <xdr:ext cx="534377" cy="259045"/>
    <xdr:sp macro="" textlink="">
      <xdr:nvSpPr>
        <xdr:cNvPr id="62" name="人件費平均値テキスト"/>
        <xdr:cNvSpPr txBox="1"/>
      </xdr:nvSpPr>
      <xdr:spPr>
        <a:xfrm>
          <a:off x="4686300" y="591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60439</xdr:rowOff>
    </xdr:from>
    <xdr:to>
      <xdr:col>24</xdr:col>
      <xdr:colOff>114300</xdr:colOff>
      <xdr:row>35</xdr:row>
      <xdr:rowOff>162039</xdr:rowOff>
    </xdr:to>
    <xdr:sp macro="" textlink="">
      <xdr:nvSpPr>
        <xdr:cNvPr id="63" name="フローチャート: 判断 62"/>
        <xdr:cNvSpPr/>
      </xdr:nvSpPr>
      <xdr:spPr>
        <a:xfrm>
          <a:off x="4584700" y="606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131394</xdr:rowOff>
    </xdr:from>
    <xdr:to>
      <xdr:col>19</xdr:col>
      <xdr:colOff>177800</xdr:colOff>
      <xdr:row>36</xdr:row>
      <xdr:rowOff>161265</xdr:rowOff>
    </xdr:to>
    <xdr:cxnSp macro="">
      <xdr:nvCxnSpPr>
        <xdr:cNvPr id="64" name="直線コネクタ 63"/>
        <xdr:cNvCxnSpPr/>
      </xdr:nvCxnSpPr>
      <xdr:spPr>
        <a:xfrm flipV="1">
          <a:off x="2908300" y="6303594"/>
          <a:ext cx="889000" cy="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61049</xdr:rowOff>
    </xdr:from>
    <xdr:to>
      <xdr:col>20</xdr:col>
      <xdr:colOff>38100</xdr:colOff>
      <xdr:row>35</xdr:row>
      <xdr:rowOff>162649</xdr:rowOff>
    </xdr:to>
    <xdr:sp macro="" textlink="">
      <xdr:nvSpPr>
        <xdr:cNvPr id="65" name="フローチャート: 判断 64"/>
        <xdr:cNvSpPr/>
      </xdr:nvSpPr>
      <xdr:spPr>
        <a:xfrm>
          <a:off x="37465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7726</xdr:rowOff>
    </xdr:from>
    <xdr:ext cx="534377" cy="259045"/>
    <xdr:sp macro="" textlink="">
      <xdr:nvSpPr>
        <xdr:cNvPr id="66" name="テキスト ボックス 65"/>
        <xdr:cNvSpPr txBox="1"/>
      </xdr:nvSpPr>
      <xdr:spPr>
        <a:xfrm>
          <a:off x="3530111" y="583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161265</xdr:rowOff>
    </xdr:from>
    <xdr:to>
      <xdr:col>15</xdr:col>
      <xdr:colOff>50800</xdr:colOff>
      <xdr:row>39</xdr:row>
      <xdr:rowOff>71348</xdr:rowOff>
    </xdr:to>
    <xdr:cxnSp macro="">
      <xdr:nvCxnSpPr>
        <xdr:cNvPr id="67" name="直線コネクタ 66"/>
        <xdr:cNvCxnSpPr/>
      </xdr:nvCxnSpPr>
      <xdr:spPr>
        <a:xfrm flipV="1">
          <a:off x="2019300" y="6333465"/>
          <a:ext cx="889000" cy="42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171005</xdr:rowOff>
    </xdr:from>
    <xdr:to>
      <xdr:col>15</xdr:col>
      <xdr:colOff>101600</xdr:colOff>
      <xdr:row>36</xdr:row>
      <xdr:rowOff>101155</xdr:rowOff>
    </xdr:to>
    <xdr:sp macro="" textlink="">
      <xdr:nvSpPr>
        <xdr:cNvPr id="68" name="フローチャート: 判断 67"/>
        <xdr:cNvSpPr/>
      </xdr:nvSpPr>
      <xdr:spPr>
        <a:xfrm>
          <a:off x="2857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117682</xdr:rowOff>
    </xdr:from>
    <xdr:ext cx="534377" cy="259045"/>
    <xdr:sp macro="" textlink="">
      <xdr:nvSpPr>
        <xdr:cNvPr id="69" name="テキスト ボックス 68"/>
        <xdr:cNvSpPr txBox="1"/>
      </xdr:nvSpPr>
      <xdr:spPr>
        <a:xfrm>
          <a:off x="2641111" y="594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71348</xdr:rowOff>
    </xdr:from>
    <xdr:to>
      <xdr:col>10</xdr:col>
      <xdr:colOff>114300</xdr:colOff>
      <xdr:row>39</xdr:row>
      <xdr:rowOff>72796</xdr:rowOff>
    </xdr:to>
    <xdr:cxnSp macro="">
      <xdr:nvCxnSpPr>
        <xdr:cNvPr id="70" name="直線コネクタ 69"/>
        <xdr:cNvCxnSpPr/>
      </xdr:nvCxnSpPr>
      <xdr:spPr>
        <a:xfrm flipV="1">
          <a:off x="1130300" y="6757898"/>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82309</xdr:rowOff>
    </xdr:from>
    <xdr:to>
      <xdr:col>10</xdr:col>
      <xdr:colOff>165100</xdr:colOff>
      <xdr:row>38</xdr:row>
      <xdr:rowOff>12458</xdr:rowOff>
    </xdr:to>
    <xdr:sp macro="" textlink="">
      <xdr:nvSpPr>
        <xdr:cNvPr id="71" name="フローチャート: 判断 70"/>
        <xdr:cNvSpPr/>
      </xdr:nvSpPr>
      <xdr:spPr>
        <a:xfrm>
          <a:off x="1968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28986</xdr:rowOff>
    </xdr:from>
    <xdr:ext cx="534377" cy="259045"/>
    <xdr:sp macro="" textlink="">
      <xdr:nvSpPr>
        <xdr:cNvPr id="72" name="テキスト ボックス 71"/>
        <xdr:cNvSpPr txBox="1"/>
      </xdr:nvSpPr>
      <xdr:spPr>
        <a:xfrm>
          <a:off x="1752111" y="620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106464</xdr:rowOff>
    </xdr:from>
    <xdr:to>
      <xdr:col>6</xdr:col>
      <xdr:colOff>38100</xdr:colOff>
      <xdr:row>38</xdr:row>
      <xdr:rowOff>36614</xdr:rowOff>
    </xdr:to>
    <xdr:sp macro="" textlink="">
      <xdr:nvSpPr>
        <xdr:cNvPr id="73" name="フローチャート: 判断 72"/>
        <xdr:cNvSpPr/>
      </xdr:nvSpPr>
      <xdr:spPr>
        <a:xfrm>
          <a:off x="1079500" y="64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53141</xdr:rowOff>
    </xdr:from>
    <xdr:ext cx="534377" cy="259045"/>
    <xdr:sp macro="" textlink="">
      <xdr:nvSpPr>
        <xdr:cNvPr id="74" name="テキスト ボックス 73"/>
        <xdr:cNvSpPr txBox="1"/>
      </xdr:nvSpPr>
      <xdr:spPr>
        <a:xfrm>
          <a:off x="863111"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121894</xdr:rowOff>
    </xdr:from>
    <xdr:to>
      <xdr:col>24</xdr:col>
      <xdr:colOff>114300</xdr:colOff>
      <xdr:row>37</xdr:row>
      <xdr:rowOff>52044</xdr:rowOff>
    </xdr:to>
    <xdr:sp macro="" textlink="">
      <xdr:nvSpPr>
        <xdr:cNvPr id="80" name="楕円 79"/>
        <xdr:cNvSpPr/>
      </xdr:nvSpPr>
      <xdr:spPr>
        <a:xfrm>
          <a:off x="4584700" y="629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100321</xdr:rowOff>
    </xdr:from>
    <xdr:ext cx="534377" cy="259045"/>
    <xdr:sp macro="" textlink="">
      <xdr:nvSpPr>
        <xdr:cNvPr id="81" name="人件費該当値テキスト"/>
        <xdr:cNvSpPr txBox="1"/>
      </xdr:nvSpPr>
      <xdr:spPr>
        <a:xfrm>
          <a:off x="4686300" y="627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80594</xdr:rowOff>
    </xdr:from>
    <xdr:to>
      <xdr:col>20</xdr:col>
      <xdr:colOff>38100</xdr:colOff>
      <xdr:row>37</xdr:row>
      <xdr:rowOff>10744</xdr:rowOff>
    </xdr:to>
    <xdr:sp macro="" textlink="">
      <xdr:nvSpPr>
        <xdr:cNvPr id="82" name="楕円 81"/>
        <xdr:cNvSpPr/>
      </xdr:nvSpPr>
      <xdr:spPr>
        <a:xfrm>
          <a:off x="3746500" y="625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1871</xdr:rowOff>
    </xdr:from>
    <xdr:ext cx="534377" cy="259045"/>
    <xdr:sp macro="" textlink="">
      <xdr:nvSpPr>
        <xdr:cNvPr id="83" name="テキスト ボックス 82"/>
        <xdr:cNvSpPr txBox="1"/>
      </xdr:nvSpPr>
      <xdr:spPr>
        <a:xfrm>
          <a:off x="3530111" y="634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110465</xdr:rowOff>
    </xdr:from>
    <xdr:to>
      <xdr:col>15</xdr:col>
      <xdr:colOff>101600</xdr:colOff>
      <xdr:row>37</xdr:row>
      <xdr:rowOff>40615</xdr:rowOff>
    </xdr:to>
    <xdr:sp macro="" textlink="">
      <xdr:nvSpPr>
        <xdr:cNvPr id="84" name="楕円 83"/>
        <xdr:cNvSpPr/>
      </xdr:nvSpPr>
      <xdr:spPr>
        <a:xfrm>
          <a:off x="2857500" y="62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31742</xdr:rowOff>
    </xdr:from>
    <xdr:ext cx="534377" cy="259045"/>
    <xdr:sp macro="" textlink="">
      <xdr:nvSpPr>
        <xdr:cNvPr id="85" name="テキスト ボックス 84"/>
        <xdr:cNvSpPr txBox="1"/>
      </xdr:nvSpPr>
      <xdr:spPr>
        <a:xfrm>
          <a:off x="2641111" y="637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20548</xdr:rowOff>
    </xdr:from>
    <xdr:to>
      <xdr:col>10</xdr:col>
      <xdr:colOff>165100</xdr:colOff>
      <xdr:row>39</xdr:row>
      <xdr:rowOff>122148</xdr:rowOff>
    </xdr:to>
    <xdr:sp macro="" textlink="">
      <xdr:nvSpPr>
        <xdr:cNvPr id="86" name="楕円 85"/>
        <xdr:cNvSpPr/>
      </xdr:nvSpPr>
      <xdr:spPr>
        <a:xfrm>
          <a:off x="1968500" y="670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113275</xdr:rowOff>
    </xdr:from>
    <xdr:ext cx="534377" cy="259045"/>
    <xdr:sp macro="" textlink="">
      <xdr:nvSpPr>
        <xdr:cNvPr id="87" name="テキスト ボックス 86"/>
        <xdr:cNvSpPr txBox="1"/>
      </xdr:nvSpPr>
      <xdr:spPr>
        <a:xfrm>
          <a:off x="1752111" y="679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21996</xdr:rowOff>
    </xdr:from>
    <xdr:to>
      <xdr:col>6</xdr:col>
      <xdr:colOff>38100</xdr:colOff>
      <xdr:row>39</xdr:row>
      <xdr:rowOff>123596</xdr:rowOff>
    </xdr:to>
    <xdr:sp macro="" textlink="">
      <xdr:nvSpPr>
        <xdr:cNvPr id="88" name="楕円 87"/>
        <xdr:cNvSpPr/>
      </xdr:nvSpPr>
      <xdr:spPr>
        <a:xfrm>
          <a:off x="1079500" y="67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114723</xdr:rowOff>
    </xdr:from>
    <xdr:ext cx="534377" cy="259045"/>
    <xdr:sp macro="" textlink="">
      <xdr:nvSpPr>
        <xdr:cNvPr id="89" name="テキスト ボックス 88"/>
        <xdr:cNvSpPr txBox="1"/>
      </xdr:nvSpPr>
      <xdr:spPr>
        <a:xfrm>
          <a:off x="863111" y="68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48750</xdr:rowOff>
    </xdr:from>
    <xdr:to>
      <xdr:col>24</xdr:col>
      <xdr:colOff>62865</xdr:colOff>
      <xdr:row>59</xdr:row>
      <xdr:rowOff>115370</xdr:rowOff>
    </xdr:to>
    <xdr:cxnSp macro="">
      <xdr:nvCxnSpPr>
        <xdr:cNvPr id="116" name="直線コネクタ 115"/>
        <xdr:cNvCxnSpPr/>
      </xdr:nvCxnSpPr>
      <xdr:spPr>
        <a:xfrm flipV="1">
          <a:off x="4633595" y="8792700"/>
          <a:ext cx="1270" cy="143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119197</xdr:rowOff>
    </xdr:from>
    <xdr:ext cx="534377" cy="259045"/>
    <xdr:sp macro="" textlink="">
      <xdr:nvSpPr>
        <xdr:cNvPr id="117" name="物件費最小値テキスト"/>
        <xdr:cNvSpPr txBox="1"/>
      </xdr:nvSpPr>
      <xdr:spPr>
        <a:xfrm>
          <a:off x="4686300" y="1023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115370</xdr:rowOff>
    </xdr:from>
    <xdr:to>
      <xdr:col>24</xdr:col>
      <xdr:colOff>152400</xdr:colOff>
      <xdr:row>59</xdr:row>
      <xdr:rowOff>115370</xdr:rowOff>
    </xdr:to>
    <xdr:cxnSp macro="">
      <xdr:nvCxnSpPr>
        <xdr:cNvPr id="118" name="直線コネクタ 117"/>
        <xdr:cNvCxnSpPr/>
      </xdr:nvCxnSpPr>
      <xdr:spPr>
        <a:xfrm>
          <a:off x="4546600" y="10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166877</xdr:rowOff>
    </xdr:from>
    <xdr:ext cx="534377" cy="259045"/>
    <xdr:sp macro="" textlink="">
      <xdr:nvSpPr>
        <xdr:cNvPr id="119" name="物件費最大値テキスト"/>
        <xdr:cNvSpPr txBox="1"/>
      </xdr:nvSpPr>
      <xdr:spPr>
        <a:xfrm>
          <a:off x="4686300" y="85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48750</xdr:rowOff>
    </xdr:from>
    <xdr:to>
      <xdr:col>24</xdr:col>
      <xdr:colOff>152400</xdr:colOff>
      <xdr:row>51</xdr:row>
      <xdr:rowOff>48750</xdr:rowOff>
    </xdr:to>
    <xdr:cxnSp macro="">
      <xdr:nvCxnSpPr>
        <xdr:cNvPr id="120" name="直線コネクタ 119"/>
        <xdr:cNvCxnSpPr/>
      </xdr:nvCxnSpPr>
      <xdr:spPr>
        <a:xfrm>
          <a:off x="4546600" y="879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41042</xdr:rowOff>
    </xdr:from>
    <xdr:to>
      <xdr:col>24</xdr:col>
      <xdr:colOff>63500</xdr:colOff>
      <xdr:row>58</xdr:row>
      <xdr:rowOff>53224</xdr:rowOff>
    </xdr:to>
    <xdr:cxnSp macro="">
      <xdr:nvCxnSpPr>
        <xdr:cNvPr id="121" name="直線コネクタ 120"/>
        <xdr:cNvCxnSpPr/>
      </xdr:nvCxnSpPr>
      <xdr:spPr>
        <a:xfrm flipV="1">
          <a:off x="3797300" y="9813692"/>
          <a:ext cx="838200" cy="18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22689</xdr:rowOff>
    </xdr:from>
    <xdr:ext cx="534377" cy="259045"/>
    <xdr:sp macro="" textlink="">
      <xdr:nvSpPr>
        <xdr:cNvPr id="122" name="物件費平均値テキスト"/>
        <xdr:cNvSpPr txBox="1"/>
      </xdr:nvSpPr>
      <xdr:spPr>
        <a:xfrm>
          <a:off x="4686300" y="9452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171262</xdr:rowOff>
    </xdr:from>
    <xdr:to>
      <xdr:col>24</xdr:col>
      <xdr:colOff>114300</xdr:colOff>
      <xdr:row>56</xdr:row>
      <xdr:rowOff>101412</xdr:rowOff>
    </xdr:to>
    <xdr:sp macro="" textlink="">
      <xdr:nvSpPr>
        <xdr:cNvPr id="123" name="フローチャート: 判断 122"/>
        <xdr:cNvSpPr/>
      </xdr:nvSpPr>
      <xdr:spPr>
        <a:xfrm>
          <a:off x="4584700" y="960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93882</xdr:rowOff>
    </xdr:from>
    <xdr:to>
      <xdr:col>19</xdr:col>
      <xdr:colOff>177800</xdr:colOff>
      <xdr:row>58</xdr:row>
      <xdr:rowOff>53224</xdr:rowOff>
    </xdr:to>
    <xdr:cxnSp macro="">
      <xdr:nvCxnSpPr>
        <xdr:cNvPr id="124" name="直線コネクタ 123"/>
        <xdr:cNvCxnSpPr/>
      </xdr:nvCxnSpPr>
      <xdr:spPr>
        <a:xfrm>
          <a:off x="2908300" y="9866532"/>
          <a:ext cx="889000" cy="13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113622</xdr:rowOff>
    </xdr:from>
    <xdr:to>
      <xdr:col>20</xdr:col>
      <xdr:colOff>38100</xdr:colOff>
      <xdr:row>57</xdr:row>
      <xdr:rowOff>43772</xdr:rowOff>
    </xdr:to>
    <xdr:sp macro="" textlink="">
      <xdr:nvSpPr>
        <xdr:cNvPr id="125" name="フローチャート: 判断 124"/>
        <xdr:cNvSpPr/>
      </xdr:nvSpPr>
      <xdr:spPr>
        <a:xfrm>
          <a:off x="3746500" y="971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60299</xdr:rowOff>
    </xdr:from>
    <xdr:ext cx="534377" cy="259045"/>
    <xdr:sp macro="" textlink="">
      <xdr:nvSpPr>
        <xdr:cNvPr id="126" name="テキスト ボックス 125"/>
        <xdr:cNvSpPr txBox="1"/>
      </xdr:nvSpPr>
      <xdr:spPr>
        <a:xfrm>
          <a:off x="3530111" y="949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93882</xdr:rowOff>
    </xdr:from>
    <xdr:to>
      <xdr:col>15</xdr:col>
      <xdr:colOff>50800</xdr:colOff>
      <xdr:row>58</xdr:row>
      <xdr:rowOff>31344</xdr:rowOff>
    </xdr:to>
    <xdr:cxnSp macro="">
      <xdr:nvCxnSpPr>
        <xdr:cNvPr id="127" name="直線コネクタ 126"/>
        <xdr:cNvCxnSpPr/>
      </xdr:nvCxnSpPr>
      <xdr:spPr>
        <a:xfrm flipV="1">
          <a:off x="2019300" y="9866532"/>
          <a:ext cx="889000" cy="10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94713</xdr:rowOff>
    </xdr:from>
    <xdr:to>
      <xdr:col>15</xdr:col>
      <xdr:colOff>101600</xdr:colOff>
      <xdr:row>58</xdr:row>
      <xdr:rowOff>24863</xdr:rowOff>
    </xdr:to>
    <xdr:sp macro="" textlink="">
      <xdr:nvSpPr>
        <xdr:cNvPr id="128" name="フローチャート: 判断 127"/>
        <xdr:cNvSpPr/>
      </xdr:nvSpPr>
      <xdr:spPr>
        <a:xfrm>
          <a:off x="2857500" y="986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15990</xdr:rowOff>
    </xdr:from>
    <xdr:ext cx="534377" cy="259045"/>
    <xdr:sp macro="" textlink="">
      <xdr:nvSpPr>
        <xdr:cNvPr id="129" name="テキスト ボックス 128"/>
        <xdr:cNvSpPr txBox="1"/>
      </xdr:nvSpPr>
      <xdr:spPr>
        <a:xfrm>
          <a:off x="2641111" y="996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31344</xdr:rowOff>
    </xdr:from>
    <xdr:to>
      <xdr:col>10</xdr:col>
      <xdr:colOff>114300</xdr:colOff>
      <xdr:row>58</xdr:row>
      <xdr:rowOff>111256</xdr:rowOff>
    </xdr:to>
    <xdr:cxnSp macro="">
      <xdr:nvCxnSpPr>
        <xdr:cNvPr id="130" name="直線コネクタ 129"/>
        <xdr:cNvCxnSpPr/>
      </xdr:nvCxnSpPr>
      <xdr:spPr>
        <a:xfrm flipV="1">
          <a:off x="1130300" y="9975444"/>
          <a:ext cx="889000" cy="7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95431</xdr:rowOff>
    </xdr:from>
    <xdr:to>
      <xdr:col>10</xdr:col>
      <xdr:colOff>165100</xdr:colOff>
      <xdr:row>58</xdr:row>
      <xdr:rowOff>25581</xdr:rowOff>
    </xdr:to>
    <xdr:sp macro="" textlink="">
      <xdr:nvSpPr>
        <xdr:cNvPr id="131" name="フローチャート: 判断 130"/>
        <xdr:cNvSpPr/>
      </xdr:nvSpPr>
      <xdr:spPr>
        <a:xfrm>
          <a:off x="1968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42108</xdr:rowOff>
    </xdr:from>
    <xdr:ext cx="534377" cy="259045"/>
    <xdr:sp macro="" textlink="">
      <xdr:nvSpPr>
        <xdr:cNvPr id="132" name="テキスト ボックス 131"/>
        <xdr:cNvSpPr txBox="1"/>
      </xdr:nvSpPr>
      <xdr:spPr>
        <a:xfrm>
          <a:off x="1752111" y="964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20124</xdr:rowOff>
    </xdr:from>
    <xdr:to>
      <xdr:col>6</xdr:col>
      <xdr:colOff>38100</xdr:colOff>
      <xdr:row>58</xdr:row>
      <xdr:rowOff>121724</xdr:rowOff>
    </xdr:to>
    <xdr:sp macro="" textlink="">
      <xdr:nvSpPr>
        <xdr:cNvPr id="133" name="フローチャート: 判断 132"/>
        <xdr:cNvSpPr/>
      </xdr:nvSpPr>
      <xdr:spPr>
        <a:xfrm>
          <a:off x="1079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138251</xdr:rowOff>
    </xdr:from>
    <xdr:ext cx="534377" cy="259045"/>
    <xdr:sp macro="" textlink="">
      <xdr:nvSpPr>
        <xdr:cNvPr id="134" name="テキスト ボックス 133"/>
        <xdr:cNvSpPr txBox="1"/>
      </xdr:nvSpPr>
      <xdr:spPr>
        <a:xfrm>
          <a:off x="863111" y="973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161692</xdr:rowOff>
    </xdr:from>
    <xdr:to>
      <xdr:col>24</xdr:col>
      <xdr:colOff>114300</xdr:colOff>
      <xdr:row>57</xdr:row>
      <xdr:rowOff>91842</xdr:rowOff>
    </xdr:to>
    <xdr:sp macro="" textlink="">
      <xdr:nvSpPr>
        <xdr:cNvPr id="140" name="楕円 139"/>
        <xdr:cNvSpPr/>
      </xdr:nvSpPr>
      <xdr:spPr>
        <a:xfrm>
          <a:off x="4584700" y="976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140119</xdr:rowOff>
    </xdr:from>
    <xdr:ext cx="534377" cy="259045"/>
    <xdr:sp macro="" textlink="">
      <xdr:nvSpPr>
        <xdr:cNvPr id="141" name="物件費該当値テキスト"/>
        <xdr:cNvSpPr txBox="1"/>
      </xdr:nvSpPr>
      <xdr:spPr>
        <a:xfrm>
          <a:off x="4686300" y="974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2424</xdr:rowOff>
    </xdr:from>
    <xdr:to>
      <xdr:col>20</xdr:col>
      <xdr:colOff>38100</xdr:colOff>
      <xdr:row>58</xdr:row>
      <xdr:rowOff>104024</xdr:rowOff>
    </xdr:to>
    <xdr:sp macro="" textlink="">
      <xdr:nvSpPr>
        <xdr:cNvPr id="142" name="楕円 141"/>
        <xdr:cNvSpPr/>
      </xdr:nvSpPr>
      <xdr:spPr>
        <a:xfrm>
          <a:off x="3746500" y="994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95151</xdr:rowOff>
    </xdr:from>
    <xdr:ext cx="534377" cy="259045"/>
    <xdr:sp macro="" textlink="">
      <xdr:nvSpPr>
        <xdr:cNvPr id="143" name="テキスト ボックス 142"/>
        <xdr:cNvSpPr txBox="1"/>
      </xdr:nvSpPr>
      <xdr:spPr>
        <a:xfrm>
          <a:off x="3530111" y="1003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43082</xdr:rowOff>
    </xdr:from>
    <xdr:to>
      <xdr:col>15</xdr:col>
      <xdr:colOff>101600</xdr:colOff>
      <xdr:row>57</xdr:row>
      <xdr:rowOff>144682</xdr:rowOff>
    </xdr:to>
    <xdr:sp macro="" textlink="">
      <xdr:nvSpPr>
        <xdr:cNvPr id="144" name="楕円 143"/>
        <xdr:cNvSpPr/>
      </xdr:nvSpPr>
      <xdr:spPr>
        <a:xfrm>
          <a:off x="2857500" y="981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161209</xdr:rowOff>
    </xdr:from>
    <xdr:ext cx="534377" cy="259045"/>
    <xdr:sp macro="" textlink="">
      <xdr:nvSpPr>
        <xdr:cNvPr id="145" name="テキスト ボックス 144"/>
        <xdr:cNvSpPr txBox="1"/>
      </xdr:nvSpPr>
      <xdr:spPr>
        <a:xfrm>
          <a:off x="2641111" y="959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151994</xdr:rowOff>
    </xdr:from>
    <xdr:to>
      <xdr:col>10</xdr:col>
      <xdr:colOff>165100</xdr:colOff>
      <xdr:row>58</xdr:row>
      <xdr:rowOff>82144</xdr:rowOff>
    </xdr:to>
    <xdr:sp macro="" textlink="">
      <xdr:nvSpPr>
        <xdr:cNvPr id="146" name="楕円 145"/>
        <xdr:cNvSpPr/>
      </xdr:nvSpPr>
      <xdr:spPr>
        <a:xfrm>
          <a:off x="1968500" y="992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73271</xdr:rowOff>
    </xdr:from>
    <xdr:ext cx="534377" cy="259045"/>
    <xdr:sp macro="" textlink="">
      <xdr:nvSpPr>
        <xdr:cNvPr id="147" name="テキスト ボックス 146"/>
        <xdr:cNvSpPr txBox="1"/>
      </xdr:nvSpPr>
      <xdr:spPr>
        <a:xfrm>
          <a:off x="1752111" y="100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60456</xdr:rowOff>
    </xdr:from>
    <xdr:to>
      <xdr:col>6</xdr:col>
      <xdr:colOff>38100</xdr:colOff>
      <xdr:row>58</xdr:row>
      <xdr:rowOff>162056</xdr:rowOff>
    </xdr:to>
    <xdr:sp macro="" textlink="">
      <xdr:nvSpPr>
        <xdr:cNvPr id="148" name="楕円 147"/>
        <xdr:cNvSpPr/>
      </xdr:nvSpPr>
      <xdr:spPr>
        <a:xfrm>
          <a:off x="1079500" y="1000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153183</xdr:rowOff>
    </xdr:from>
    <xdr:ext cx="534377" cy="259045"/>
    <xdr:sp macro="" textlink="">
      <xdr:nvSpPr>
        <xdr:cNvPr id="149" name="テキスト ボックス 148"/>
        <xdr:cNvSpPr txBox="1"/>
      </xdr:nvSpPr>
      <xdr:spPr>
        <a:xfrm>
          <a:off x="863111" y="1009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1397</xdr:rowOff>
    </xdr:from>
    <xdr:to>
      <xdr:col>24</xdr:col>
      <xdr:colOff>62865</xdr:colOff>
      <xdr:row>78</xdr:row>
      <xdr:rowOff>31114</xdr:rowOff>
    </xdr:to>
    <xdr:cxnSp macro="">
      <xdr:nvCxnSpPr>
        <xdr:cNvPr id="173" name="直線コネクタ 172"/>
        <xdr:cNvCxnSpPr/>
      </xdr:nvCxnSpPr>
      <xdr:spPr>
        <a:xfrm flipV="1">
          <a:off x="4633595" y="12002897"/>
          <a:ext cx="1270" cy="1401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34941</xdr:rowOff>
    </xdr:from>
    <xdr:ext cx="469744" cy="259045"/>
    <xdr:sp macro="" textlink="">
      <xdr:nvSpPr>
        <xdr:cNvPr id="174" name="維持補修費最小値テキスト"/>
        <xdr:cNvSpPr txBox="1"/>
      </xdr:nvSpPr>
      <xdr:spPr>
        <a:xfrm>
          <a:off x="4686300" y="1340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31114</xdr:rowOff>
    </xdr:from>
    <xdr:to>
      <xdr:col>24</xdr:col>
      <xdr:colOff>152400</xdr:colOff>
      <xdr:row>78</xdr:row>
      <xdr:rowOff>31114</xdr:rowOff>
    </xdr:to>
    <xdr:cxnSp macro="">
      <xdr:nvCxnSpPr>
        <xdr:cNvPr id="175" name="直線コネクタ 174"/>
        <xdr:cNvCxnSpPr/>
      </xdr:nvCxnSpPr>
      <xdr:spPr>
        <a:xfrm>
          <a:off x="4546600" y="1340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119524</xdr:rowOff>
    </xdr:from>
    <xdr:ext cx="534377" cy="259045"/>
    <xdr:sp macro="" textlink="">
      <xdr:nvSpPr>
        <xdr:cNvPr id="176" name="維持補修費最大値テキスト"/>
        <xdr:cNvSpPr txBox="1"/>
      </xdr:nvSpPr>
      <xdr:spPr>
        <a:xfrm>
          <a:off x="4686300" y="1177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1397</xdr:rowOff>
    </xdr:from>
    <xdr:to>
      <xdr:col>24</xdr:col>
      <xdr:colOff>152400</xdr:colOff>
      <xdr:row>70</xdr:row>
      <xdr:rowOff>1397</xdr:rowOff>
    </xdr:to>
    <xdr:cxnSp macro="">
      <xdr:nvCxnSpPr>
        <xdr:cNvPr id="177" name="直線コネクタ 176"/>
        <xdr:cNvCxnSpPr/>
      </xdr:nvCxnSpPr>
      <xdr:spPr>
        <a:xfrm>
          <a:off x="4546600" y="1200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1397</xdr:rowOff>
    </xdr:from>
    <xdr:to>
      <xdr:col>24</xdr:col>
      <xdr:colOff>63500</xdr:colOff>
      <xdr:row>71</xdr:row>
      <xdr:rowOff>146177</xdr:rowOff>
    </xdr:to>
    <xdr:cxnSp macro="">
      <xdr:nvCxnSpPr>
        <xdr:cNvPr id="178" name="直線コネクタ 177"/>
        <xdr:cNvCxnSpPr/>
      </xdr:nvCxnSpPr>
      <xdr:spPr>
        <a:xfrm flipV="1">
          <a:off x="3797300" y="12002897"/>
          <a:ext cx="838200" cy="3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57167</xdr:rowOff>
    </xdr:from>
    <xdr:ext cx="469744" cy="259045"/>
    <xdr:sp macro="" textlink="">
      <xdr:nvSpPr>
        <xdr:cNvPr id="179" name="維持補修費平均値テキスト"/>
        <xdr:cNvSpPr txBox="1"/>
      </xdr:nvSpPr>
      <xdr:spPr>
        <a:xfrm>
          <a:off x="4686300" y="12915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78740</xdr:rowOff>
    </xdr:from>
    <xdr:to>
      <xdr:col>24</xdr:col>
      <xdr:colOff>114300</xdr:colOff>
      <xdr:row>76</xdr:row>
      <xdr:rowOff>8889</xdr:rowOff>
    </xdr:to>
    <xdr:sp macro="" textlink="">
      <xdr:nvSpPr>
        <xdr:cNvPr id="180" name="フローチャート: 判断 179"/>
        <xdr:cNvSpPr/>
      </xdr:nvSpPr>
      <xdr:spPr>
        <a:xfrm>
          <a:off x="45847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146177</xdr:rowOff>
    </xdr:from>
    <xdr:to>
      <xdr:col>19</xdr:col>
      <xdr:colOff>177800</xdr:colOff>
      <xdr:row>73</xdr:row>
      <xdr:rowOff>83947</xdr:rowOff>
    </xdr:to>
    <xdr:cxnSp macro="">
      <xdr:nvCxnSpPr>
        <xdr:cNvPr id="181" name="直線コネクタ 180"/>
        <xdr:cNvCxnSpPr/>
      </xdr:nvCxnSpPr>
      <xdr:spPr>
        <a:xfrm flipV="1">
          <a:off x="2908300" y="12319127"/>
          <a:ext cx="889000" cy="28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87376</xdr:rowOff>
    </xdr:from>
    <xdr:to>
      <xdr:col>20</xdr:col>
      <xdr:colOff>38100</xdr:colOff>
      <xdr:row>76</xdr:row>
      <xdr:rowOff>17526</xdr:rowOff>
    </xdr:to>
    <xdr:sp macro="" textlink="">
      <xdr:nvSpPr>
        <xdr:cNvPr id="182" name="フローチャート: 判断 181"/>
        <xdr:cNvSpPr/>
      </xdr:nvSpPr>
      <xdr:spPr>
        <a:xfrm>
          <a:off x="3746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8653</xdr:rowOff>
    </xdr:from>
    <xdr:ext cx="469744" cy="259045"/>
    <xdr:sp macro="" textlink="">
      <xdr:nvSpPr>
        <xdr:cNvPr id="183" name="テキスト ボックス 182"/>
        <xdr:cNvSpPr txBox="1"/>
      </xdr:nvSpPr>
      <xdr:spPr>
        <a:xfrm>
          <a:off x="3562428" y="1303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83947</xdr:rowOff>
    </xdr:from>
    <xdr:to>
      <xdr:col>15</xdr:col>
      <xdr:colOff>50800</xdr:colOff>
      <xdr:row>74</xdr:row>
      <xdr:rowOff>34798</xdr:rowOff>
    </xdr:to>
    <xdr:cxnSp macro="">
      <xdr:nvCxnSpPr>
        <xdr:cNvPr id="184" name="直線コネクタ 183"/>
        <xdr:cNvCxnSpPr/>
      </xdr:nvCxnSpPr>
      <xdr:spPr>
        <a:xfrm flipV="1">
          <a:off x="2019300" y="12599797"/>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148717</xdr:rowOff>
    </xdr:from>
    <xdr:to>
      <xdr:col>15</xdr:col>
      <xdr:colOff>101600</xdr:colOff>
      <xdr:row>76</xdr:row>
      <xdr:rowOff>78867</xdr:rowOff>
    </xdr:to>
    <xdr:sp macro="" textlink="">
      <xdr:nvSpPr>
        <xdr:cNvPr id="185" name="フローチャート: 判断 184"/>
        <xdr:cNvSpPr/>
      </xdr:nvSpPr>
      <xdr:spPr>
        <a:xfrm>
          <a:off x="2857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69994</xdr:rowOff>
    </xdr:from>
    <xdr:ext cx="469744" cy="259045"/>
    <xdr:sp macro="" textlink="">
      <xdr:nvSpPr>
        <xdr:cNvPr id="186" name="テキスト ボックス 185"/>
        <xdr:cNvSpPr txBox="1"/>
      </xdr:nvSpPr>
      <xdr:spPr>
        <a:xfrm>
          <a:off x="2673428" y="131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161417</xdr:rowOff>
    </xdr:from>
    <xdr:to>
      <xdr:col>10</xdr:col>
      <xdr:colOff>114300</xdr:colOff>
      <xdr:row>74</xdr:row>
      <xdr:rowOff>34798</xdr:rowOff>
    </xdr:to>
    <xdr:cxnSp macro="">
      <xdr:nvCxnSpPr>
        <xdr:cNvPr id="187" name="直線コネクタ 186"/>
        <xdr:cNvCxnSpPr/>
      </xdr:nvCxnSpPr>
      <xdr:spPr>
        <a:xfrm>
          <a:off x="1130300" y="12677267"/>
          <a:ext cx="889000" cy="4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156463</xdr:rowOff>
    </xdr:from>
    <xdr:to>
      <xdr:col>10</xdr:col>
      <xdr:colOff>165100</xdr:colOff>
      <xdr:row>76</xdr:row>
      <xdr:rowOff>86613</xdr:rowOff>
    </xdr:to>
    <xdr:sp macro="" textlink="">
      <xdr:nvSpPr>
        <xdr:cNvPr id="188" name="フローチャート: 判断 187"/>
        <xdr:cNvSpPr/>
      </xdr:nvSpPr>
      <xdr:spPr>
        <a:xfrm>
          <a:off x="1968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77740</xdr:rowOff>
    </xdr:from>
    <xdr:ext cx="469744" cy="259045"/>
    <xdr:sp macro="" textlink="">
      <xdr:nvSpPr>
        <xdr:cNvPr id="189" name="テキスト ボックス 188"/>
        <xdr:cNvSpPr txBox="1"/>
      </xdr:nvSpPr>
      <xdr:spPr>
        <a:xfrm>
          <a:off x="1784428" y="131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139700</xdr:rowOff>
    </xdr:from>
    <xdr:to>
      <xdr:col>6</xdr:col>
      <xdr:colOff>38100</xdr:colOff>
      <xdr:row>76</xdr:row>
      <xdr:rowOff>69850</xdr:rowOff>
    </xdr:to>
    <xdr:sp macro="" textlink="">
      <xdr:nvSpPr>
        <xdr:cNvPr id="190" name="フローチャート: 判断 189"/>
        <xdr:cNvSpPr/>
      </xdr:nvSpPr>
      <xdr:spPr>
        <a:xfrm>
          <a:off x="1079500"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60977</xdr:rowOff>
    </xdr:from>
    <xdr:ext cx="469744" cy="259045"/>
    <xdr:sp macro="" textlink="">
      <xdr:nvSpPr>
        <xdr:cNvPr id="191" name="テキスト ボックス 190"/>
        <xdr:cNvSpPr txBox="1"/>
      </xdr:nvSpPr>
      <xdr:spPr>
        <a:xfrm>
          <a:off x="895428"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122047</xdr:rowOff>
    </xdr:from>
    <xdr:to>
      <xdr:col>24</xdr:col>
      <xdr:colOff>114300</xdr:colOff>
      <xdr:row>70</xdr:row>
      <xdr:rowOff>52197</xdr:rowOff>
    </xdr:to>
    <xdr:sp macro="" textlink="">
      <xdr:nvSpPr>
        <xdr:cNvPr id="197" name="楕円 196"/>
        <xdr:cNvSpPr/>
      </xdr:nvSpPr>
      <xdr:spPr>
        <a:xfrm>
          <a:off x="4584700" y="1195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75074</xdr:rowOff>
    </xdr:from>
    <xdr:ext cx="534377" cy="259045"/>
    <xdr:sp macro="" textlink="">
      <xdr:nvSpPr>
        <xdr:cNvPr id="198" name="維持補修費該当値テキスト"/>
        <xdr:cNvSpPr txBox="1"/>
      </xdr:nvSpPr>
      <xdr:spPr>
        <a:xfrm>
          <a:off x="4686300" y="1190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95377</xdr:rowOff>
    </xdr:from>
    <xdr:to>
      <xdr:col>20</xdr:col>
      <xdr:colOff>38100</xdr:colOff>
      <xdr:row>72</xdr:row>
      <xdr:rowOff>25527</xdr:rowOff>
    </xdr:to>
    <xdr:sp macro="" textlink="">
      <xdr:nvSpPr>
        <xdr:cNvPr id="199" name="楕円 198"/>
        <xdr:cNvSpPr/>
      </xdr:nvSpPr>
      <xdr:spPr>
        <a:xfrm>
          <a:off x="3746500" y="1226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70</xdr:row>
      <xdr:rowOff>42054</xdr:rowOff>
    </xdr:from>
    <xdr:ext cx="469744" cy="259045"/>
    <xdr:sp macro="" textlink="">
      <xdr:nvSpPr>
        <xdr:cNvPr id="200" name="テキスト ボックス 199"/>
        <xdr:cNvSpPr txBox="1"/>
      </xdr:nvSpPr>
      <xdr:spPr>
        <a:xfrm>
          <a:off x="3562428" y="1204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33147</xdr:rowOff>
    </xdr:from>
    <xdr:to>
      <xdr:col>15</xdr:col>
      <xdr:colOff>101600</xdr:colOff>
      <xdr:row>73</xdr:row>
      <xdr:rowOff>134747</xdr:rowOff>
    </xdr:to>
    <xdr:sp macro="" textlink="">
      <xdr:nvSpPr>
        <xdr:cNvPr id="201" name="楕円 200"/>
        <xdr:cNvSpPr/>
      </xdr:nvSpPr>
      <xdr:spPr>
        <a:xfrm>
          <a:off x="2857500" y="1254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151274</xdr:rowOff>
    </xdr:from>
    <xdr:ext cx="469744" cy="259045"/>
    <xdr:sp macro="" textlink="">
      <xdr:nvSpPr>
        <xdr:cNvPr id="202" name="テキスト ボックス 201"/>
        <xdr:cNvSpPr txBox="1"/>
      </xdr:nvSpPr>
      <xdr:spPr>
        <a:xfrm>
          <a:off x="2673428" y="1232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155448</xdr:rowOff>
    </xdr:from>
    <xdr:to>
      <xdr:col>10</xdr:col>
      <xdr:colOff>165100</xdr:colOff>
      <xdr:row>74</xdr:row>
      <xdr:rowOff>85598</xdr:rowOff>
    </xdr:to>
    <xdr:sp macro="" textlink="">
      <xdr:nvSpPr>
        <xdr:cNvPr id="203" name="楕円 202"/>
        <xdr:cNvSpPr/>
      </xdr:nvSpPr>
      <xdr:spPr>
        <a:xfrm>
          <a:off x="1968500" y="1267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102125</xdr:rowOff>
    </xdr:from>
    <xdr:ext cx="469744" cy="259045"/>
    <xdr:sp macro="" textlink="">
      <xdr:nvSpPr>
        <xdr:cNvPr id="204" name="テキスト ボックス 203"/>
        <xdr:cNvSpPr txBox="1"/>
      </xdr:nvSpPr>
      <xdr:spPr>
        <a:xfrm>
          <a:off x="1784428" y="1244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110617</xdr:rowOff>
    </xdr:from>
    <xdr:to>
      <xdr:col>6</xdr:col>
      <xdr:colOff>38100</xdr:colOff>
      <xdr:row>74</xdr:row>
      <xdr:rowOff>40767</xdr:rowOff>
    </xdr:to>
    <xdr:sp macro="" textlink="">
      <xdr:nvSpPr>
        <xdr:cNvPr id="205" name="楕円 204"/>
        <xdr:cNvSpPr/>
      </xdr:nvSpPr>
      <xdr:spPr>
        <a:xfrm>
          <a:off x="1079500" y="1262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57294</xdr:rowOff>
    </xdr:from>
    <xdr:ext cx="469744" cy="259045"/>
    <xdr:sp macro="" textlink="">
      <xdr:nvSpPr>
        <xdr:cNvPr id="206" name="テキスト ボックス 205"/>
        <xdr:cNvSpPr txBox="1"/>
      </xdr:nvSpPr>
      <xdr:spPr>
        <a:xfrm>
          <a:off x="895428" y="12401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46431</xdr:rowOff>
    </xdr:from>
    <xdr:to>
      <xdr:col>24</xdr:col>
      <xdr:colOff>62865</xdr:colOff>
      <xdr:row>98</xdr:row>
      <xdr:rowOff>111277</xdr:rowOff>
    </xdr:to>
    <xdr:cxnSp macro="">
      <xdr:nvCxnSpPr>
        <xdr:cNvPr id="231" name="直線コネクタ 230"/>
        <xdr:cNvCxnSpPr/>
      </xdr:nvCxnSpPr>
      <xdr:spPr>
        <a:xfrm flipV="1">
          <a:off x="4633595" y="15476931"/>
          <a:ext cx="1270" cy="143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115104</xdr:rowOff>
    </xdr:from>
    <xdr:ext cx="534377" cy="259045"/>
    <xdr:sp macro="" textlink="">
      <xdr:nvSpPr>
        <xdr:cNvPr id="232" name="扶助費最小値テキスト"/>
        <xdr:cNvSpPr txBox="1"/>
      </xdr:nvSpPr>
      <xdr:spPr>
        <a:xfrm>
          <a:off x="4686300" y="1691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111277</xdr:rowOff>
    </xdr:from>
    <xdr:to>
      <xdr:col>24</xdr:col>
      <xdr:colOff>152400</xdr:colOff>
      <xdr:row>98</xdr:row>
      <xdr:rowOff>111277</xdr:rowOff>
    </xdr:to>
    <xdr:cxnSp macro="">
      <xdr:nvCxnSpPr>
        <xdr:cNvPr id="233" name="直線コネクタ 232"/>
        <xdr:cNvCxnSpPr/>
      </xdr:nvCxnSpPr>
      <xdr:spPr>
        <a:xfrm>
          <a:off x="4546600" y="16913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164558</xdr:rowOff>
    </xdr:from>
    <xdr:ext cx="599010" cy="259045"/>
    <xdr:sp macro="" textlink="">
      <xdr:nvSpPr>
        <xdr:cNvPr id="234" name="扶助費最大値テキスト"/>
        <xdr:cNvSpPr txBox="1"/>
      </xdr:nvSpPr>
      <xdr:spPr>
        <a:xfrm>
          <a:off x="4686300" y="15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46431</xdr:rowOff>
    </xdr:from>
    <xdr:to>
      <xdr:col>24</xdr:col>
      <xdr:colOff>152400</xdr:colOff>
      <xdr:row>90</xdr:row>
      <xdr:rowOff>46431</xdr:rowOff>
    </xdr:to>
    <xdr:cxnSp macro="">
      <xdr:nvCxnSpPr>
        <xdr:cNvPr id="235" name="直線コネクタ 234"/>
        <xdr:cNvCxnSpPr/>
      </xdr:nvCxnSpPr>
      <xdr:spPr>
        <a:xfrm>
          <a:off x="4546600" y="1547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140157</xdr:rowOff>
    </xdr:from>
    <xdr:to>
      <xdr:col>24</xdr:col>
      <xdr:colOff>63500</xdr:colOff>
      <xdr:row>96</xdr:row>
      <xdr:rowOff>64452</xdr:rowOff>
    </xdr:to>
    <xdr:cxnSp macro="">
      <xdr:nvCxnSpPr>
        <xdr:cNvPr id="236" name="直線コネクタ 235"/>
        <xdr:cNvCxnSpPr/>
      </xdr:nvCxnSpPr>
      <xdr:spPr>
        <a:xfrm>
          <a:off x="3797300" y="16085007"/>
          <a:ext cx="838200" cy="43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95584</xdr:rowOff>
    </xdr:from>
    <xdr:ext cx="599010" cy="259045"/>
    <xdr:sp macro="" textlink="">
      <xdr:nvSpPr>
        <xdr:cNvPr id="237" name="扶助費平均値テキスト"/>
        <xdr:cNvSpPr txBox="1"/>
      </xdr:nvSpPr>
      <xdr:spPr>
        <a:xfrm>
          <a:off x="4686300" y="160404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72707</xdr:rowOff>
    </xdr:from>
    <xdr:to>
      <xdr:col>24</xdr:col>
      <xdr:colOff>114300</xdr:colOff>
      <xdr:row>95</xdr:row>
      <xdr:rowOff>2857</xdr:rowOff>
    </xdr:to>
    <xdr:sp macro="" textlink="">
      <xdr:nvSpPr>
        <xdr:cNvPr id="238" name="フローチャート: 判断 237"/>
        <xdr:cNvSpPr/>
      </xdr:nvSpPr>
      <xdr:spPr>
        <a:xfrm>
          <a:off x="4584700" y="1618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140157</xdr:rowOff>
    </xdr:from>
    <xdr:to>
      <xdr:col>19</xdr:col>
      <xdr:colOff>177800</xdr:colOff>
      <xdr:row>97</xdr:row>
      <xdr:rowOff>159893</xdr:rowOff>
    </xdr:to>
    <xdr:cxnSp macro="">
      <xdr:nvCxnSpPr>
        <xdr:cNvPr id="239" name="直線コネクタ 238"/>
        <xdr:cNvCxnSpPr/>
      </xdr:nvCxnSpPr>
      <xdr:spPr>
        <a:xfrm flipV="1">
          <a:off x="2908300" y="16085007"/>
          <a:ext cx="889000" cy="70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122580</xdr:rowOff>
    </xdr:from>
    <xdr:to>
      <xdr:col>20</xdr:col>
      <xdr:colOff>38100</xdr:colOff>
      <xdr:row>92</xdr:row>
      <xdr:rowOff>52730</xdr:rowOff>
    </xdr:to>
    <xdr:sp macro="" textlink="">
      <xdr:nvSpPr>
        <xdr:cNvPr id="240" name="フローチャート: 判断 239"/>
        <xdr:cNvSpPr/>
      </xdr:nvSpPr>
      <xdr:spPr>
        <a:xfrm>
          <a:off x="3746500" y="1572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69257</xdr:rowOff>
    </xdr:from>
    <xdr:ext cx="599010" cy="259045"/>
    <xdr:sp macro="" textlink="">
      <xdr:nvSpPr>
        <xdr:cNvPr id="241" name="テキスト ボックス 240"/>
        <xdr:cNvSpPr txBox="1"/>
      </xdr:nvSpPr>
      <xdr:spPr>
        <a:xfrm>
          <a:off x="3497795" y="1549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159893</xdr:rowOff>
    </xdr:from>
    <xdr:to>
      <xdr:col>15</xdr:col>
      <xdr:colOff>50800</xdr:colOff>
      <xdr:row>98</xdr:row>
      <xdr:rowOff>74892</xdr:rowOff>
    </xdr:to>
    <xdr:cxnSp macro="">
      <xdr:nvCxnSpPr>
        <xdr:cNvPr id="242" name="直線コネクタ 241"/>
        <xdr:cNvCxnSpPr/>
      </xdr:nvCxnSpPr>
      <xdr:spPr>
        <a:xfrm flipV="1">
          <a:off x="2019300" y="16790543"/>
          <a:ext cx="889000" cy="8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163957</xdr:rowOff>
    </xdr:from>
    <xdr:to>
      <xdr:col>15</xdr:col>
      <xdr:colOff>101600</xdr:colOff>
      <xdr:row>97</xdr:row>
      <xdr:rowOff>94107</xdr:rowOff>
    </xdr:to>
    <xdr:sp macro="" textlink="">
      <xdr:nvSpPr>
        <xdr:cNvPr id="243" name="フローチャート: 判断 242"/>
        <xdr:cNvSpPr/>
      </xdr:nvSpPr>
      <xdr:spPr>
        <a:xfrm>
          <a:off x="2857500" y="1662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110634</xdr:rowOff>
    </xdr:from>
    <xdr:ext cx="534377" cy="259045"/>
    <xdr:sp macro="" textlink="">
      <xdr:nvSpPr>
        <xdr:cNvPr id="244" name="テキスト ボックス 243"/>
        <xdr:cNvSpPr txBox="1"/>
      </xdr:nvSpPr>
      <xdr:spPr>
        <a:xfrm>
          <a:off x="2641111" y="1639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74892</xdr:rowOff>
    </xdr:from>
    <xdr:to>
      <xdr:col>10</xdr:col>
      <xdr:colOff>114300</xdr:colOff>
      <xdr:row>99</xdr:row>
      <xdr:rowOff>24752</xdr:rowOff>
    </xdr:to>
    <xdr:cxnSp macro="">
      <xdr:nvCxnSpPr>
        <xdr:cNvPr id="245" name="直線コネクタ 244"/>
        <xdr:cNvCxnSpPr/>
      </xdr:nvCxnSpPr>
      <xdr:spPr>
        <a:xfrm flipV="1">
          <a:off x="1130300" y="16876992"/>
          <a:ext cx="889000" cy="12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138545</xdr:rowOff>
    </xdr:from>
    <xdr:to>
      <xdr:col>10</xdr:col>
      <xdr:colOff>165100</xdr:colOff>
      <xdr:row>98</xdr:row>
      <xdr:rowOff>68695</xdr:rowOff>
    </xdr:to>
    <xdr:sp macro="" textlink="">
      <xdr:nvSpPr>
        <xdr:cNvPr id="246" name="フローチャート: 判断 245"/>
        <xdr:cNvSpPr/>
      </xdr:nvSpPr>
      <xdr:spPr>
        <a:xfrm>
          <a:off x="1968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85222</xdr:rowOff>
    </xdr:from>
    <xdr:ext cx="534377" cy="259045"/>
    <xdr:sp macro="" textlink="">
      <xdr:nvSpPr>
        <xdr:cNvPr id="247" name="テキスト ボックス 246"/>
        <xdr:cNvSpPr txBox="1"/>
      </xdr:nvSpPr>
      <xdr:spPr>
        <a:xfrm>
          <a:off x="1752111" y="1654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1918</xdr:rowOff>
    </xdr:from>
    <xdr:to>
      <xdr:col>6</xdr:col>
      <xdr:colOff>38100</xdr:colOff>
      <xdr:row>99</xdr:row>
      <xdr:rowOff>103518</xdr:rowOff>
    </xdr:to>
    <xdr:sp macro="" textlink="">
      <xdr:nvSpPr>
        <xdr:cNvPr id="248" name="フローチャート: 判断 247"/>
        <xdr:cNvSpPr/>
      </xdr:nvSpPr>
      <xdr:spPr>
        <a:xfrm>
          <a:off x="1079500" y="1697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94645</xdr:rowOff>
    </xdr:from>
    <xdr:ext cx="534377" cy="259045"/>
    <xdr:sp macro="" textlink="">
      <xdr:nvSpPr>
        <xdr:cNvPr id="249" name="テキスト ボックス 248"/>
        <xdr:cNvSpPr txBox="1"/>
      </xdr:nvSpPr>
      <xdr:spPr>
        <a:xfrm>
          <a:off x="863111" y="1706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13652</xdr:rowOff>
    </xdr:from>
    <xdr:to>
      <xdr:col>24</xdr:col>
      <xdr:colOff>114300</xdr:colOff>
      <xdr:row>96</xdr:row>
      <xdr:rowOff>115252</xdr:rowOff>
    </xdr:to>
    <xdr:sp macro="" textlink="">
      <xdr:nvSpPr>
        <xdr:cNvPr id="255" name="楕円 254"/>
        <xdr:cNvSpPr/>
      </xdr:nvSpPr>
      <xdr:spPr>
        <a:xfrm>
          <a:off x="4584700" y="1647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163529</xdr:rowOff>
    </xdr:from>
    <xdr:ext cx="534377" cy="259045"/>
    <xdr:sp macro="" textlink="">
      <xdr:nvSpPr>
        <xdr:cNvPr id="256" name="扶助費該当値テキスト"/>
        <xdr:cNvSpPr txBox="1"/>
      </xdr:nvSpPr>
      <xdr:spPr>
        <a:xfrm>
          <a:off x="4686300" y="1645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89357</xdr:rowOff>
    </xdr:from>
    <xdr:to>
      <xdr:col>20</xdr:col>
      <xdr:colOff>38100</xdr:colOff>
      <xdr:row>94</xdr:row>
      <xdr:rowOff>19507</xdr:rowOff>
    </xdr:to>
    <xdr:sp macro="" textlink="">
      <xdr:nvSpPr>
        <xdr:cNvPr id="257" name="楕円 256"/>
        <xdr:cNvSpPr/>
      </xdr:nvSpPr>
      <xdr:spPr>
        <a:xfrm>
          <a:off x="3746500" y="1603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10634</xdr:rowOff>
    </xdr:from>
    <xdr:ext cx="599010" cy="259045"/>
    <xdr:sp macro="" textlink="">
      <xdr:nvSpPr>
        <xdr:cNvPr id="258" name="テキスト ボックス 257"/>
        <xdr:cNvSpPr txBox="1"/>
      </xdr:nvSpPr>
      <xdr:spPr>
        <a:xfrm>
          <a:off x="3497795" y="1612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109093</xdr:rowOff>
    </xdr:from>
    <xdr:to>
      <xdr:col>15</xdr:col>
      <xdr:colOff>101600</xdr:colOff>
      <xdr:row>98</xdr:row>
      <xdr:rowOff>39243</xdr:rowOff>
    </xdr:to>
    <xdr:sp macro="" textlink="">
      <xdr:nvSpPr>
        <xdr:cNvPr id="259" name="楕円 258"/>
        <xdr:cNvSpPr/>
      </xdr:nvSpPr>
      <xdr:spPr>
        <a:xfrm>
          <a:off x="2857500" y="1673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30370</xdr:rowOff>
    </xdr:from>
    <xdr:ext cx="534377" cy="259045"/>
    <xdr:sp macro="" textlink="">
      <xdr:nvSpPr>
        <xdr:cNvPr id="260" name="テキスト ボックス 259"/>
        <xdr:cNvSpPr txBox="1"/>
      </xdr:nvSpPr>
      <xdr:spPr>
        <a:xfrm>
          <a:off x="2641111" y="1683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24092</xdr:rowOff>
    </xdr:from>
    <xdr:to>
      <xdr:col>10</xdr:col>
      <xdr:colOff>165100</xdr:colOff>
      <xdr:row>98</xdr:row>
      <xdr:rowOff>125692</xdr:rowOff>
    </xdr:to>
    <xdr:sp macro="" textlink="">
      <xdr:nvSpPr>
        <xdr:cNvPr id="261" name="楕円 260"/>
        <xdr:cNvSpPr/>
      </xdr:nvSpPr>
      <xdr:spPr>
        <a:xfrm>
          <a:off x="1968500" y="1682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116819</xdr:rowOff>
    </xdr:from>
    <xdr:ext cx="534377" cy="259045"/>
    <xdr:sp macro="" textlink="">
      <xdr:nvSpPr>
        <xdr:cNvPr id="262" name="テキスト ボックス 261"/>
        <xdr:cNvSpPr txBox="1"/>
      </xdr:nvSpPr>
      <xdr:spPr>
        <a:xfrm>
          <a:off x="1752111" y="1691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145402</xdr:rowOff>
    </xdr:from>
    <xdr:to>
      <xdr:col>6</xdr:col>
      <xdr:colOff>38100</xdr:colOff>
      <xdr:row>99</xdr:row>
      <xdr:rowOff>75552</xdr:rowOff>
    </xdr:to>
    <xdr:sp macro="" textlink="">
      <xdr:nvSpPr>
        <xdr:cNvPr id="263" name="楕円 262"/>
        <xdr:cNvSpPr/>
      </xdr:nvSpPr>
      <xdr:spPr>
        <a:xfrm>
          <a:off x="1079500" y="1694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92079</xdr:rowOff>
    </xdr:from>
    <xdr:ext cx="534377" cy="259045"/>
    <xdr:sp macro="" textlink="">
      <xdr:nvSpPr>
        <xdr:cNvPr id="264" name="テキスト ボックス 263"/>
        <xdr:cNvSpPr txBox="1"/>
      </xdr:nvSpPr>
      <xdr:spPr>
        <a:xfrm>
          <a:off x="863111" y="1672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67778</xdr:rowOff>
    </xdr:from>
    <xdr:to>
      <xdr:col>54</xdr:col>
      <xdr:colOff>189865</xdr:colOff>
      <xdr:row>38</xdr:row>
      <xdr:rowOff>25162</xdr:rowOff>
    </xdr:to>
    <xdr:cxnSp macro="">
      <xdr:nvCxnSpPr>
        <xdr:cNvPr id="286" name="直線コネクタ 285"/>
        <xdr:cNvCxnSpPr/>
      </xdr:nvCxnSpPr>
      <xdr:spPr>
        <a:xfrm flipV="1">
          <a:off x="10475595" y="5211278"/>
          <a:ext cx="1270" cy="132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28989</xdr:rowOff>
    </xdr:from>
    <xdr:ext cx="534377" cy="259045"/>
    <xdr:sp macro="" textlink="">
      <xdr:nvSpPr>
        <xdr:cNvPr id="287" name="補助費等最小値テキスト"/>
        <xdr:cNvSpPr txBox="1"/>
      </xdr:nvSpPr>
      <xdr:spPr>
        <a:xfrm>
          <a:off x="10528300" y="654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25162</xdr:rowOff>
    </xdr:from>
    <xdr:to>
      <xdr:col>55</xdr:col>
      <xdr:colOff>88900</xdr:colOff>
      <xdr:row>38</xdr:row>
      <xdr:rowOff>25162</xdr:rowOff>
    </xdr:to>
    <xdr:cxnSp macro="">
      <xdr:nvCxnSpPr>
        <xdr:cNvPr id="288" name="直線コネクタ 287"/>
        <xdr:cNvCxnSpPr/>
      </xdr:nvCxnSpPr>
      <xdr:spPr>
        <a:xfrm>
          <a:off x="10388600" y="654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14455</xdr:rowOff>
    </xdr:from>
    <xdr:ext cx="599010" cy="259045"/>
    <xdr:sp macro="" textlink="">
      <xdr:nvSpPr>
        <xdr:cNvPr id="289" name="補助費等最大値テキスト"/>
        <xdr:cNvSpPr txBox="1"/>
      </xdr:nvSpPr>
      <xdr:spPr>
        <a:xfrm>
          <a:off x="10528300" y="498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67778</xdr:rowOff>
    </xdr:from>
    <xdr:to>
      <xdr:col>55</xdr:col>
      <xdr:colOff>88900</xdr:colOff>
      <xdr:row>30</xdr:row>
      <xdr:rowOff>67778</xdr:rowOff>
    </xdr:to>
    <xdr:cxnSp macro="">
      <xdr:nvCxnSpPr>
        <xdr:cNvPr id="290" name="直線コネクタ 289"/>
        <xdr:cNvCxnSpPr/>
      </xdr:nvCxnSpPr>
      <xdr:spPr>
        <a:xfrm>
          <a:off x="10388600" y="521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127086</xdr:rowOff>
    </xdr:from>
    <xdr:to>
      <xdr:col>55</xdr:col>
      <xdr:colOff>0</xdr:colOff>
      <xdr:row>37</xdr:row>
      <xdr:rowOff>137236</xdr:rowOff>
    </xdr:to>
    <xdr:cxnSp macro="">
      <xdr:nvCxnSpPr>
        <xdr:cNvPr id="291" name="直線コネクタ 290"/>
        <xdr:cNvCxnSpPr/>
      </xdr:nvCxnSpPr>
      <xdr:spPr>
        <a:xfrm flipV="1">
          <a:off x="9639300" y="6470736"/>
          <a:ext cx="8382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38616</xdr:rowOff>
    </xdr:from>
    <xdr:ext cx="534377" cy="259045"/>
    <xdr:sp macro="" textlink="">
      <xdr:nvSpPr>
        <xdr:cNvPr id="292" name="補助費等平均値テキスト"/>
        <xdr:cNvSpPr txBox="1"/>
      </xdr:nvSpPr>
      <xdr:spPr>
        <a:xfrm>
          <a:off x="10528300" y="621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15739</xdr:rowOff>
    </xdr:from>
    <xdr:to>
      <xdr:col>55</xdr:col>
      <xdr:colOff>50800</xdr:colOff>
      <xdr:row>37</xdr:row>
      <xdr:rowOff>117339</xdr:rowOff>
    </xdr:to>
    <xdr:sp macro="" textlink="">
      <xdr:nvSpPr>
        <xdr:cNvPr id="293" name="フローチャート: 判断 292"/>
        <xdr:cNvSpPr/>
      </xdr:nvSpPr>
      <xdr:spPr>
        <a:xfrm>
          <a:off x="10426700" y="635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492</xdr:rowOff>
    </xdr:from>
    <xdr:to>
      <xdr:col>50</xdr:col>
      <xdr:colOff>114300</xdr:colOff>
      <xdr:row>37</xdr:row>
      <xdr:rowOff>137236</xdr:rowOff>
    </xdr:to>
    <xdr:cxnSp macro="">
      <xdr:nvCxnSpPr>
        <xdr:cNvPr id="294" name="直線コネクタ 293"/>
        <xdr:cNvCxnSpPr/>
      </xdr:nvCxnSpPr>
      <xdr:spPr>
        <a:xfrm>
          <a:off x="8750300" y="6001242"/>
          <a:ext cx="889000" cy="47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23721</xdr:rowOff>
    </xdr:from>
    <xdr:to>
      <xdr:col>50</xdr:col>
      <xdr:colOff>165100</xdr:colOff>
      <xdr:row>37</xdr:row>
      <xdr:rowOff>125321</xdr:rowOff>
    </xdr:to>
    <xdr:sp macro="" textlink="">
      <xdr:nvSpPr>
        <xdr:cNvPr id="295" name="フローチャート: 判断 294"/>
        <xdr:cNvSpPr/>
      </xdr:nvSpPr>
      <xdr:spPr>
        <a:xfrm>
          <a:off x="95885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141848</xdr:rowOff>
    </xdr:from>
    <xdr:ext cx="534377" cy="259045"/>
    <xdr:sp macro="" textlink="">
      <xdr:nvSpPr>
        <xdr:cNvPr id="296" name="テキスト ボックス 295"/>
        <xdr:cNvSpPr txBox="1"/>
      </xdr:nvSpPr>
      <xdr:spPr>
        <a:xfrm>
          <a:off x="9372111" y="614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492</xdr:rowOff>
    </xdr:from>
    <xdr:to>
      <xdr:col>45</xdr:col>
      <xdr:colOff>177800</xdr:colOff>
      <xdr:row>37</xdr:row>
      <xdr:rowOff>140560</xdr:rowOff>
    </xdr:to>
    <xdr:cxnSp macro="">
      <xdr:nvCxnSpPr>
        <xdr:cNvPr id="297" name="直線コネクタ 296"/>
        <xdr:cNvCxnSpPr/>
      </xdr:nvCxnSpPr>
      <xdr:spPr>
        <a:xfrm flipV="1">
          <a:off x="7861300" y="6001242"/>
          <a:ext cx="889000" cy="48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86303</xdr:rowOff>
    </xdr:from>
    <xdr:to>
      <xdr:col>46</xdr:col>
      <xdr:colOff>38100</xdr:colOff>
      <xdr:row>35</xdr:row>
      <xdr:rowOff>16453</xdr:rowOff>
    </xdr:to>
    <xdr:sp macro="" textlink="">
      <xdr:nvSpPr>
        <xdr:cNvPr id="298" name="フローチャート: 判断 297"/>
        <xdr:cNvSpPr/>
      </xdr:nvSpPr>
      <xdr:spPr>
        <a:xfrm>
          <a:off x="8699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32980</xdr:rowOff>
    </xdr:from>
    <xdr:ext cx="599010" cy="259045"/>
    <xdr:sp macro="" textlink="">
      <xdr:nvSpPr>
        <xdr:cNvPr id="299" name="テキスト ボックス 298"/>
        <xdr:cNvSpPr txBox="1"/>
      </xdr:nvSpPr>
      <xdr:spPr>
        <a:xfrm>
          <a:off x="8450795" y="56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140560</xdr:rowOff>
    </xdr:from>
    <xdr:to>
      <xdr:col>41</xdr:col>
      <xdr:colOff>50800</xdr:colOff>
      <xdr:row>37</xdr:row>
      <xdr:rowOff>145822</xdr:rowOff>
    </xdr:to>
    <xdr:cxnSp macro="">
      <xdr:nvCxnSpPr>
        <xdr:cNvPr id="300" name="直線コネクタ 299"/>
        <xdr:cNvCxnSpPr/>
      </xdr:nvCxnSpPr>
      <xdr:spPr>
        <a:xfrm flipV="1">
          <a:off x="6972300" y="6484210"/>
          <a:ext cx="889000" cy="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74727</xdr:rowOff>
    </xdr:from>
    <xdr:to>
      <xdr:col>41</xdr:col>
      <xdr:colOff>101600</xdr:colOff>
      <xdr:row>38</xdr:row>
      <xdr:rowOff>4877</xdr:rowOff>
    </xdr:to>
    <xdr:sp macro="" textlink="">
      <xdr:nvSpPr>
        <xdr:cNvPr id="301" name="フローチャート: 判断 300"/>
        <xdr:cNvSpPr/>
      </xdr:nvSpPr>
      <xdr:spPr>
        <a:xfrm>
          <a:off x="7810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21404</xdr:rowOff>
    </xdr:from>
    <xdr:ext cx="534377" cy="259045"/>
    <xdr:sp macro="" textlink="">
      <xdr:nvSpPr>
        <xdr:cNvPr id="302" name="テキスト ボックス 301"/>
        <xdr:cNvSpPr txBox="1"/>
      </xdr:nvSpPr>
      <xdr:spPr>
        <a:xfrm>
          <a:off x="7594111" y="619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87917</xdr:rowOff>
    </xdr:from>
    <xdr:to>
      <xdr:col>36</xdr:col>
      <xdr:colOff>165100</xdr:colOff>
      <xdr:row>38</xdr:row>
      <xdr:rowOff>18067</xdr:rowOff>
    </xdr:to>
    <xdr:sp macro="" textlink="">
      <xdr:nvSpPr>
        <xdr:cNvPr id="303" name="フローチャート: 判断 302"/>
        <xdr:cNvSpPr/>
      </xdr:nvSpPr>
      <xdr:spPr>
        <a:xfrm>
          <a:off x="6921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34594</xdr:rowOff>
    </xdr:from>
    <xdr:ext cx="534377" cy="259045"/>
    <xdr:sp macro="" textlink="">
      <xdr:nvSpPr>
        <xdr:cNvPr id="304" name="テキスト ボックス 303"/>
        <xdr:cNvSpPr txBox="1"/>
      </xdr:nvSpPr>
      <xdr:spPr>
        <a:xfrm>
          <a:off x="6705111" y="620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76286</xdr:rowOff>
    </xdr:from>
    <xdr:to>
      <xdr:col>55</xdr:col>
      <xdr:colOff>50800</xdr:colOff>
      <xdr:row>38</xdr:row>
      <xdr:rowOff>6436</xdr:rowOff>
    </xdr:to>
    <xdr:sp macro="" textlink="">
      <xdr:nvSpPr>
        <xdr:cNvPr id="310" name="楕円 309"/>
        <xdr:cNvSpPr/>
      </xdr:nvSpPr>
      <xdr:spPr>
        <a:xfrm>
          <a:off x="10426700" y="641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165616</xdr:rowOff>
    </xdr:from>
    <xdr:ext cx="534377" cy="259045"/>
    <xdr:sp macro="" textlink="">
      <xdr:nvSpPr>
        <xdr:cNvPr id="311" name="補助費等該当値テキスト"/>
        <xdr:cNvSpPr txBox="1"/>
      </xdr:nvSpPr>
      <xdr:spPr>
        <a:xfrm>
          <a:off x="10528300" y="633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86436</xdr:rowOff>
    </xdr:from>
    <xdr:to>
      <xdr:col>50</xdr:col>
      <xdr:colOff>165100</xdr:colOff>
      <xdr:row>38</xdr:row>
      <xdr:rowOff>16586</xdr:rowOff>
    </xdr:to>
    <xdr:sp macro="" textlink="">
      <xdr:nvSpPr>
        <xdr:cNvPr id="312" name="楕円 311"/>
        <xdr:cNvSpPr/>
      </xdr:nvSpPr>
      <xdr:spPr>
        <a:xfrm>
          <a:off x="9588500" y="643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7713</xdr:rowOff>
    </xdr:from>
    <xdr:ext cx="534377" cy="259045"/>
    <xdr:sp macro="" textlink="">
      <xdr:nvSpPr>
        <xdr:cNvPr id="313" name="テキスト ボックス 312"/>
        <xdr:cNvSpPr txBox="1"/>
      </xdr:nvSpPr>
      <xdr:spPr>
        <a:xfrm>
          <a:off x="9372111" y="652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121142</xdr:rowOff>
    </xdr:from>
    <xdr:to>
      <xdr:col>46</xdr:col>
      <xdr:colOff>38100</xdr:colOff>
      <xdr:row>35</xdr:row>
      <xdr:rowOff>51292</xdr:rowOff>
    </xdr:to>
    <xdr:sp macro="" textlink="">
      <xdr:nvSpPr>
        <xdr:cNvPr id="314" name="楕円 313"/>
        <xdr:cNvSpPr/>
      </xdr:nvSpPr>
      <xdr:spPr>
        <a:xfrm>
          <a:off x="8699500" y="595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42419</xdr:rowOff>
    </xdr:from>
    <xdr:ext cx="599010" cy="259045"/>
    <xdr:sp macro="" textlink="">
      <xdr:nvSpPr>
        <xdr:cNvPr id="315" name="テキスト ボックス 314"/>
        <xdr:cNvSpPr txBox="1"/>
      </xdr:nvSpPr>
      <xdr:spPr>
        <a:xfrm>
          <a:off x="8450795" y="604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89760</xdr:rowOff>
    </xdr:from>
    <xdr:to>
      <xdr:col>41</xdr:col>
      <xdr:colOff>101600</xdr:colOff>
      <xdr:row>38</xdr:row>
      <xdr:rowOff>19910</xdr:rowOff>
    </xdr:to>
    <xdr:sp macro="" textlink="">
      <xdr:nvSpPr>
        <xdr:cNvPr id="316" name="楕円 315"/>
        <xdr:cNvSpPr/>
      </xdr:nvSpPr>
      <xdr:spPr>
        <a:xfrm>
          <a:off x="7810500" y="643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11037</xdr:rowOff>
    </xdr:from>
    <xdr:ext cx="534377" cy="259045"/>
    <xdr:sp macro="" textlink="">
      <xdr:nvSpPr>
        <xdr:cNvPr id="317" name="テキスト ボックス 316"/>
        <xdr:cNvSpPr txBox="1"/>
      </xdr:nvSpPr>
      <xdr:spPr>
        <a:xfrm>
          <a:off x="7594111" y="652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95022</xdr:rowOff>
    </xdr:from>
    <xdr:to>
      <xdr:col>36</xdr:col>
      <xdr:colOff>165100</xdr:colOff>
      <xdr:row>38</xdr:row>
      <xdr:rowOff>25172</xdr:rowOff>
    </xdr:to>
    <xdr:sp macro="" textlink="">
      <xdr:nvSpPr>
        <xdr:cNvPr id="318" name="楕円 317"/>
        <xdr:cNvSpPr/>
      </xdr:nvSpPr>
      <xdr:spPr>
        <a:xfrm>
          <a:off x="6921500" y="64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16299</xdr:rowOff>
    </xdr:from>
    <xdr:ext cx="534377" cy="259045"/>
    <xdr:sp macro="" textlink="">
      <xdr:nvSpPr>
        <xdr:cNvPr id="319" name="テキスト ボックス 318"/>
        <xdr:cNvSpPr txBox="1"/>
      </xdr:nvSpPr>
      <xdr:spPr>
        <a:xfrm>
          <a:off x="6705111" y="653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90189</xdr:rowOff>
    </xdr:from>
    <xdr:to>
      <xdr:col>54</xdr:col>
      <xdr:colOff>189865</xdr:colOff>
      <xdr:row>59</xdr:row>
      <xdr:rowOff>83941</xdr:rowOff>
    </xdr:to>
    <xdr:cxnSp macro="">
      <xdr:nvCxnSpPr>
        <xdr:cNvPr id="344" name="直線コネクタ 343"/>
        <xdr:cNvCxnSpPr/>
      </xdr:nvCxnSpPr>
      <xdr:spPr>
        <a:xfrm flipV="1">
          <a:off x="10475595" y="8662689"/>
          <a:ext cx="1270" cy="15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87768</xdr:rowOff>
    </xdr:from>
    <xdr:ext cx="534377" cy="259045"/>
    <xdr:sp macro="" textlink="">
      <xdr:nvSpPr>
        <xdr:cNvPr id="345" name="普通建設事業費最小値テキスト"/>
        <xdr:cNvSpPr txBox="1"/>
      </xdr:nvSpPr>
      <xdr:spPr>
        <a:xfrm>
          <a:off x="10528300" y="1020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83941</xdr:rowOff>
    </xdr:from>
    <xdr:to>
      <xdr:col>55</xdr:col>
      <xdr:colOff>88900</xdr:colOff>
      <xdr:row>59</xdr:row>
      <xdr:rowOff>83941</xdr:rowOff>
    </xdr:to>
    <xdr:cxnSp macro="">
      <xdr:nvCxnSpPr>
        <xdr:cNvPr id="346" name="直線コネクタ 345"/>
        <xdr:cNvCxnSpPr/>
      </xdr:nvCxnSpPr>
      <xdr:spPr>
        <a:xfrm>
          <a:off x="10388600" y="1019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36866</xdr:rowOff>
    </xdr:from>
    <xdr:ext cx="534377" cy="259045"/>
    <xdr:sp macro="" textlink="">
      <xdr:nvSpPr>
        <xdr:cNvPr id="347" name="普通建設事業費最大値テキスト"/>
        <xdr:cNvSpPr txBox="1"/>
      </xdr:nvSpPr>
      <xdr:spPr>
        <a:xfrm>
          <a:off x="10528300" y="843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90189</xdr:rowOff>
    </xdr:from>
    <xdr:to>
      <xdr:col>55</xdr:col>
      <xdr:colOff>88900</xdr:colOff>
      <xdr:row>50</xdr:row>
      <xdr:rowOff>90189</xdr:rowOff>
    </xdr:to>
    <xdr:cxnSp macro="">
      <xdr:nvCxnSpPr>
        <xdr:cNvPr id="348" name="直線コネクタ 347"/>
        <xdr:cNvCxnSpPr/>
      </xdr:nvCxnSpPr>
      <xdr:spPr>
        <a:xfrm>
          <a:off x="10388600" y="866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43059</xdr:rowOff>
    </xdr:from>
    <xdr:to>
      <xdr:col>55</xdr:col>
      <xdr:colOff>0</xdr:colOff>
      <xdr:row>59</xdr:row>
      <xdr:rowOff>83941</xdr:rowOff>
    </xdr:to>
    <xdr:cxnSp macro="">
      <xdr:nvCxnSpPr>
        <xdr:cNvPr id="349" name="直線コネクタ 348"/>
        <xdr:cNvCxnSpPr/>
      </xdr:nvCxnSpPr>
      <xdr:spPr>
        <a:xfrm>
          <a:off x="9639300" y="9644259"/>
          <a:ext cx="838200" cy="55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145857</xdr:rowOff>
    </xdr:from>
    <xdr:ext cx="534377" cy="259045"/>
    <xdr:sp macro="" textlink="">
      <xdr:nvSpPr>
        <xdr:cNvPr id="350" name="普通建設事業費平均値テキスト"/>
        <xdr:cNvSpPr txBox="1"/>
      </xdr:nvSpPr>
      <xdr:spPr>
        <a:xfrm>
          <a:off x="10528300" y="9404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122980</xdr:rowOff>
    </xdr:from>
    <xdr:to>
      <xdr:col>55</xdr:col>
      <xdr:colOff>50800</xdr:colOff>
      <xdr:row>56</xdr:row>
      <xdr:rowOff>53130</xdr:rowOff>
    </xdr:to>
    <xdr:sp macro="" textlink="">
      <xdr:nvSpPr>
        <xdr:cNvPr id="351" name="フローチャート: 判断 350"/>
        <xdr:cNvSpPr/>
      </xdr:nvSpPr>
      <xdr:spPr>
        <a:xfrm>
          <a:off x="10426700" y="95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43059</xdr:rowOff>
    </xdr:from>
    <xdr:to>
      <xdr:col>50</xdr:col>
      <xdr:colOff>114300</xdr:colOff>
      <xdr:row>57</xdr:row>
      <xdr:rowOff>147834</xdr:rowOff>
    </xdr:to>
    <xdr:cxnSp macro="">
      <xdr:nvCxnSpPr>
        <xdr:cNvPr id="352" name="直線コネクタ 351"/>
        <xdr:cNvCxnSpPr/>
      </xdr:nvCxnSpPr>
      <xdr:spPr>
        <a:xfrm flipV="1">
          <a:off x="8750300" y="9644259"/>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122866</xdr:rowOff>
    </xdr:from>
    <xdr:to>
      <xdr:col>50</xdr:col>
      <xdr:colOff>165100</xdr:colOff>
      <xdr:row>56</xdr:row>
      <xdr:rowOff>53016</xdr:rowOff>
    </xdr:to>
    <xdr:sp macro="" textlink="">
      <xdr:nvSpPr>
        <xdr:cNvPr id="353" name="フローチャート: 判断 352"/>
        <xdr:cNvSpPr/>
      </xdr:nvSpPr>
      <xdr:spPr>
        <a:xfrm>
          <a:off x="9588500" y="955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69543</xdr:rowOff>
    </xdr:from>
    <xdr:ext cx="534377" cy="259045"/>
    <xdr:sp macro="" textlink="">
      <xdr:nvSpPr>
        <xdr:cNvPr id="354" name="テキスト ボックス 353"/>
        <xdr:cNvSpPr txBox="1"/>
      </xdr:nvSpPr>
      <xdr:spPr>
        <a:xfrm>
          <a:off x="9372111" y="932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66472</xdr:rowOff>
    </xdr:from>
    <xdr:to>
      <xdr:col>45</xdr:col>
      <xdr:colOff>177800</xdr:colOff>
      <xdr:row>57</xdr:row>
      <xdr:rowOff>147834</xdr:rowOff>
    </xdr:to>
    <xdr:cxnSp macro="">
      <xdr:nvCxnSpPr>
        <xdr:cNvPr id="355" name="直線コネクタ 354"/>
        <xdr:cNvCxnSpPr/>
      </xdr:nvCxnSpPr>
      <xdr:spPr>
        <a:xfrm>
          <a:off x="7861300" y="9667672"/>
          <a:ext cx="889000" cy="25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157175</xdr:rowOff>
    </xdr:from>
    <xdr:to>
      <xdr:col>46</xdr:col>
      <xdr:colOff>38100</xdr:colOff>
      <xdr:row>55</xdr:row>
      <xdr:rowOff>87325</xdr:rowOff>
    </xdr:to>
    <xdr:sp macro="" textlink="">
      <xdr:nvSpPr>
        <xdr:cNvPr id="356" name="フローチャート: 判断 355"/>
        <xdr:cNvSpPr/>
      </xdr:nvSpPr>
      <xdr:spPr>
        <a:xfrm>
          <a:off x="8699500" y="94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103852</xdr:rowOff>
    </xdr:from>
    <xdr:ext cx="534377" cy="259045"/>
    <xdr:sp macro="" textlink="">
      <xdr:nvSpPr>
        <xdr:cNvPr id="357" name="テキスト ボックス 356"/>
        <xdr:cNvSpPr txBox="1"/>
      </xdr:nvSpPr>
      <xdr:spPr>
        <a:xfrm>
          <a:off x="8483111" y="919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66472</xdr:rowOff>
    </xdr:from>
    <xdr:to>
      <xdr:col>41</xdr:col>
      <xdr:colOff>50800</xdr:colOff>
      <xdr:row>58</xdr:row>
      <xdr:rowOff>141700</xdr:rowOff>
    </xdr:to>
    <xdr:cxnSp macro="">
      <xdr:nvCxnSpPr>
        <xdr:cNvPr id="358" name="直線コネクタ 357"/>
        <xdr:cNvCxnSpPr/>
      </xdr:nvCxnSpPr>
      <xdr:spPr>
        <a:xfrm flipV="1">
          <a:off x="6972300" y="9667672"/>
          <a:ext cx="889000" cy="41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139516</xdr:rowOff>
    </xdr:from>
    <xdr:to>
      <xdr:col>41</xdr:col>
      <xdr:colOff>101600</xdr:colOff>
      <xdr:row>54</xdr:row>
      <xdr:rowOff>69666</xdr:rowOff>
    </xdr:to>
    <xdr:sp macro="" textlink="">
      <xdr:nvSpPr>
        <xdr:cNvPr id="359" name="フローチャート: 判断 358"/>
        <xdr:cNvSpPr/>
      </xdr:nvSpPr>
      <xdr:spPr>
        <a:xfrm>
          <a:off x="7810500" y="922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86193</xdr:rowOff>
    </xdr:from>
    <xdr:ext cx="534377" cy="259045"/>
    <xdr:sp macro="" textlink="">
      <xdr:nvSpPr>
        <xdr:cNvPr id="360" name="テキスト ボックス 359"/>
        <xdr:cNvSpPr txBox="1"/>
      </xdr:nvSpPr>
      <xdr:spPr>
        <a:xfrm>
          <a:off x="7594111" y="900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5042</xdr:rowOff>
    </xdr:from>
    <xdr:to>
      <xdr:col>36</xdr:col>
      <xdr:colOff>165100</xdr:colOff>
      <xdr:row>56</xdr:row>
      <xdr:rowOff>106642</xdr:rowOff>
    </xdr:to>
    <xdr:sp macro="" textlink="">
      <xdr:nvSpPr>
        <xdr:cNvPr id="361" name="フローチャート: 判断 360"/>
        <xdr:cNvSpPr/>
      </xdr:nvSpPr>
      <xdr:spPr>
        <a:xfrm>
          <a:off x="6921500" y="960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123169</xdr:rowOff>
    </xdr:from>
    <xdr:ext cx="534377" cy="259045"/>
    <xdr:sp macro="" textlink="">
      <xdr:nvSpPr>
        <xdr:cNvPr id="362" name="テキスト ボックス 361"/>
        <xdr:cNvSpPr txBox="1"/>
      </xdr:nvSpPr>
      <xdr:spPr>
        <a:xfrm>
          <a:off x="6705111" y="938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33141</xdr:rowOff>
    </xdr:from>
    <xdr:to>
      <xdr:col>55</xdr:col>
      <xdr:colOff>50800</xdr:colOff>
      <xdr:row>59</xdr:row>
      <xdr:rowOff>134741</xdr:rowOff>
    </xdr:to>
    <xdr:sp macro="" textlink="">
      <xdr:nvSpPr>
        <xdr:cNvPr id="368" name="楕円 367"/>
        <xdr:cNvSpPr/>
      </xdr:nvSpPr>
      <xdr:spPr>
        <a:xfrm>
          <a:off x="10426700" y="1014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119518</xdr:rowOff>
    </xdr:from>
    <xdr:ext cx="534377" cy="259045"/>
    <xdr:sp macro="" textlink="">
      <xdr:nvSpPr>
        <xdr:cNvPr id="369" name="普通建設事業費該当値テキスト"/>
        <xdr:cNvSpPr txBox="1"/>
      </xdr:nvSpPr>
      <xdr:spPr>
        <a:xfrm>
          <a:off x="10528300" y="1006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163709</xdr:rowOff>
    </xdr:from>
    <xdr:to>
      <xdr:col>50</xdr:col>
      <xdr:colOff>165100</xdr:colOff>
      <xdr:row>56</xdr:row>
      <xdr:rowOff>93859</xdr:rowOff>
    </xdr:to>
    <xdr:sp macro="" textlink="">
      <xdr:nvSpPr>
        <xdr:cNvPr id="370" name="楕円 369"/>
        <xdr:cNvSpPr/>
      </xdr:nvSpPr>
      <xdr:spPr>
        <a:xfrm>
          <a:off x="9588500" y="959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84986</xdr:rowOff>
    </xdr:from>
    <xdr:ext cx="534377" cy="259045"/>
    <xdr:sp macro="" textlink="">
      <xdr:nvSpPr>
        <xdr:cNvPr id="371" name="テキスト ボックス 370"/>
        <xdr:cNvSpPr txBox="1"/>
      </xdr:nvSpPr>
      <xdr:spPr>
        <a:xfrm>
          <a:off x="9372111" y="968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97034</xdr:rowOff>
    </xdr:from>
    <xdr:to>
      <xdr:col>46</xdr:col>
      <xdr:colOff>38100</xdr:colOff>
      <xdr:row>58</xdr:row>
      <xdr:rowOff>27184</xdr:rowOff>
    </xdr:to>
    <xdr:sp macro="" textlink="">
      <xdr:nvSpPr>
        <xdr:cNvPr id="372" name="楕円 371"/>
        <xdr:cNvSpPr/>
      </xdr:nvSpPr>
      <xdr:spPr>
        <a:xfrm>
          <a:off x="8699500" y="9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18311</xdr:rowOff>
    </xdr:from>
    <xdr:ext cx="534377" cy="259045"/>
    <xdr:sp macro="" textlink="">
      <xdr:nvSpPr>
        <xdr:cNvPr id="373" name="テキスト ボックス 372"/>
        <xdr:cNvSpPr txBox="1"/>
      </xdr:nvSpPr>
      <xdr:spPr>
        <a:xfrm>
          <a:off x="8483111" y="996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15672</xdr:rowOff>
    </xdr:from>
    <xdr:to>
      <xdr:col>41</xdr:col>
      <xdr:colOff>101600</xdr:colOff>
      <xdr:row>56</xdr:row>
      <xdr:rowOff>117272</xdr:rowOff>
    </xdr:to>
    <xdr:sp macro="" textlink="">
      <xdr:nvSpPr>
        <xdr:cNvPr id="374" name="楕円 373"/>
        <xdr:cNvSpPr/>
      </xdr:nvSpPr>
      <xdr:spPr>
        <a:xfrm>
          <a:off x="7810500" y="961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108399</xdr:rowOff>
    </xdr:from>
    <xdr:ext cx="534377" cy="259045"/>
    <xdr:sp macro="" textlink="">
      <xdr:nvSpPr>
        <xdr:cNvPr id="375" name="テキスト ボックス 374"/>
        <xdr:cNvSpPr txBox="1"/>
      </xdr:nvSpPr>
      <xdr:spPr>
        <a:xfrm>
          <a:off x="7594111" y="970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90900</xdr:rowOff>
    </xdr:from>
    <xdr:to>
      <xdr:col>36</xdr:col>
      <xdr:colOff>165100</xdr:colOff>
      <xdr:row>59</xdr:row>
      <xdr:rowOff>21050</xdr:rowOff>
    </xdr:to>
    <xdr:sp macro="" textlink="">
      <xdr:nvSpPr>
        <xdr:cNvPr id="376" name="楕円 375"/>
        <xdr:cNvSpPr/>
      </xdr:nvSpPr>
      <xdr:spPr>
        <a:xfrm>
          <a:off x="6921500" y="100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12177</xdr:rowOff>
    </xdr:from>
    <xdr:ext cx="534377" cy="259045"/>
    <xdr:sp macro="" textlink="">
      <xdr:nvSpPr>
        <xdr:cNvPr id="377" name="テキスト ボックス 376"/>
        <xdr:cNvSpPr txBox="1"/>
      </xdr:nvSpPr>
      <xdr:spPr>
        <a:xfrm>
          <a:off x="6705111" y="1012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72949</xdr:rowOff>
    </xdr:from>
    <xdr:to>
      <xdr:col>54</xdr:col>
      <xdr:colOff>189865</xdr:colOff>
      <xdr:row>79</xdr:row>
      <xdr:rowOff>43174</xdr:rowOff>
    </xdr:to>
    <xdr:cxnSp macro="">
      <xdr:nvCxnSpPr>
        <xdr:cNvPr id="401" name="直線コネクタ 400"/>
        <xdr:cNvCxnSpPr/>
      </xdr:nvCxnSpPr>
      <xdr:spPr>
        <a:xfrm flipV="1">
          <a:off x="10475595" y="12245899"/>
          <a:ext cx="1270" cy="1341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47001</xdr:rowOff>
    </xdr:from>
    <xdr:ext cx="313932" cy="259045"/>
    <xdr:sp macro="" textlink="">
      <xdr:nvSpPr>
        <xdr:cNvPr id="402" name="普通建設事業費 （ うち新規整備　）最小値テキスト"/>
        <xdr:cNvSpPr txBox="1"/>
      </xdr:nvSpPr>
      <xdr:spPr>
        <a:xfrm>
          <a:off x="10528300" y="135915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43174</xdr:rowOff>
    </xdr:from>
    <xdr:to>
      <xdr:col>55</xdr:col>
      <xdr:colOff>88900</xdr:colOff>
      <xdr:row>79</xdr:row>
      <xdr:rowOff>43174</xdr:rowOff>
    </xdr:to>
    <xdr:cxnSp macro="">
      <xdr:nvCxnSpPr>
        <xdr:cNvPr id="403" name="直線コネクタ 402"/>
        <xdr:cNvCxnSpPr/>
      </xdr:nvCxnSpPr>
      <xdr:spPr>
        <a:xfrm>
          <a:off x="10388600" y="1358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19626</xdr:rowOff>
    </xdr:from>
    <xdr:ext cx="534377" cy="259045"/>
    <xdr:sp macro="" textlink="">
      <xdr:nvSpPr>
        <xdr:cNvPr id="404" name="普通建設事業費 （ うち新規整備　）最大値テキスト"/>
        <xdr:cNvSpPr txBox="1"/>
      </xdr:nvSpPr>
      <xdr:spPr>
        <a:xfrm>
          <a:off x="10528300" y="120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72949</xdr:rowOff>
    </xdr:from>
    <xdr:to>
      <xdr:col>55</xdr:col>
      <xdr:colOff>88900</xdr:colOff>
      <xdr:row>71</xdr:row>
      <xdr:rowOff>72949</xdr:rowOff>
    </xdr:to>
    <xdr:cxnSp macro="">
      <xdr:nvCxnSpPr>
        <xdr:cNvPr id="405" name="直線コネクタ 404"/>
        <xdr:cNvCxnSpPr/>
      </xdr:nvCxnSpPr>
      <xdr:spPr>
        <a:xfrm>
          <a:off x="10388600" y="1224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134252</xdr:rowOff>
    </xdr:from>
    <xdr:to>
      <xdr:col>55</xdr:col>
      <xdr:colOff>0</xdr:colOff>
      <xdr:row>79</xdr:row>
      <xdr:rowOff>12942</xdr:rowOff>
    </xdr:to>
    <xdr:cxnSp macro="">
      <xdr:nvCxnSpPr>
        <xdr:cNvPr id="406" name="直線コネクタ 405"/>
        <xdr:cNvCxnSpPr/>
      </xdr:nvCxnSpPr>
      <xdr:spPr>
        <a:xfrm>
          <a:off x="9639300" y="13507352"/>
          <a:ext cx="838200" cy="5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162983</xdr:rowOff>
    </xdr:from>
    <xdr:ext cx="534377" cy="259045"/>
    <xdr:sp macro="" textlink="">
      <xdr:nvSpPr>
        <xdr:cNvPr id="407" name="普通建設事業費 （ うち新規整備　）平均値テキスト"/>
        <xdr:cNvSpPr txBox="1"/>
      </xdr:nvSpPr>
      <xdr:spPr>
        <a:xfrm>
          <a:off x="10528300" y="13193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140106</xdr:rowOff>
    </xdr:from>
    <xdr:to>
      <xdr:col>55</xdr:col>
      <xdr:colOff>50800</xdr:colOff>
      <xdr:row>78</xdr:row>
      <xdr:rowOff>70256</xdr:rowOff>
    </xdr:to>
    <xdr:sp macro="" textlink="">
      <xdr:nvSpPr>
        <xdr:cNvPr id="408" name="フローチャート: 判断 407"/>
        <xdr:cNvSpPr/>
      </xdr:nvSpPr>
      <xdr:spPr>
        <a:xfrm>
          <a:off x="10426700" y="1334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96932</xdr:rowOff>
    </xdr:from>
    <xdr:to>
      <xdr:col>50</xdr:col>
      <xdr:colOff>114300</xdr:colOff>
      <xdr:row>78</xdr:row>
      <xdr:rowOff>134252</xdr:rowOff>
    </xdr:to>
    <xdr:cxnSp macro="">
      <xdr:nvCxnSpPr>
        <xdr:cNvPr id="409" name="直線コネクタ 408"/>
        <xdr:cNvCxnSpPr/>
      </xdr:nvCxnSpPr>
      <xdr:spPr>
        <a:xfrm>
          <a:off x="8750300" y="13470032"/>
          <a:ext cx="889000" cy="3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113742</xdr:rowOff>
    </xdr:from>
    <xdr:to>
      <xdr:col>50</xdr:col>
      <xdr:colOff>165100</xdr:colOff>
      <xdr:row>78</xdr:row>
      <xdr:rowOff>43892</xdr:rowOff>
    </xdr:to>
    <xdr:sp macro="" textlink="">
      <xdr:nvSpPr>
        <xdr:cNvPr id="410" name="フローチャート: 判断 409"/>
        <xdr:cNvSpPr/>
      </xdr:nvSpPr>
      <xdr:spPr>
        <a:xfrm>
          <a:off x="9588500" y="1331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60419</xdr:rowOff>
    </xdr:from>
    <xdr:ext cx="534377" cy="259045"/>
    <xdr:sp macro="" textlink="">
      <xdr:nvSpPr>
        <xdr:cNvPr id="411" name="テキスト ボックス 410"/>
        <xdr:cNvSpPr txBox="1"/>
      </xdr:nvSpPr>
      <xdr:spPr>
        <a:xfrm>
          <a:off x="9372111" y="1309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161989</xdr:rowOff>
    </xdr:from>
    <xdr:to>
      <xdr:col>45</xdr:col>
      <xdr:colOff>177800</xdr:colOff>
      <xdr:row>78</xdr:row>
      <xdr:rowOff>96932</xdr:rowOff>
    </xdr:to>
    <xdr:cxnSp macro="">
      <xdr:nvCxnSpPr>
        <xdr:cNvPr id="412" name="直線コネクタ 411"/>
        <xdr:cNvCxnSpPr/>
      </xdr:nvCxnSpPr>
      <xdr:spPr>
        <a:xfrm>
          <a:off x="7861300" y="13020739"/>
          <a:ext cx="889000" cy="44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36074</xdr:rowOff>
    </xdr:from>
    <xdr:to>
      <xdr:col>46</xdr:col>
      <xdr:colOff>38100</xdr:colOff>
      <xdr:row>77</xdr:row>
      <xdr:rowOff>137674</xdr:rowOff>
    </xdr:to>
    <xdr:sp macro="" textlink="">
      <xdr:nvSpPr>
        <xdr:cNvPr id="413" name="フローチャート: 判断 412"/>
        <xdr:cNvSpPr/>
      </xdr:nvSpPr>
      <xdr:spPr>
        <a:xfrm>
          <a:off x="8699500" y="1323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154201</xdr:rowOff>
    </xdr:from>
    <xdr:ext cx="534377" cy="259045"/>
    <xdr:sp macro="" textlink="">
      <xdr:nvSpPr>
        <xdr:cNvPr id="414" name="テキスト ボックス 413"/>
        <xdr:cNvSpPr txBox="1"/>
      </xdr:nvSpPr>
      <xdr:spPr>
        <a:xfrm>
          <a:off x="8483111" y="130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161989</xdr:rowOff>
    </xdr:from>
    <xdr:to>
      <xdr:col>41</xdr:col>
      <xdr:colOff>50800</xdr:colOff>
      <xdr:row>78</xdr:row>
      <xdr:rowOff>164255</xdr:rowOff>
    </xdr:to>
    <xdr:cxnSp macro="">
      <xdr:nvCxnSpPr>
        <xdr:cNvPr id="415" name="直線コネクタ 414"/>
        <xdr:cNvCxnSpPr/>
      </xdr:nvCxnSpPr>
      <xdr:spPr>
        <a:xfrm flipV="1">
          <a:off x="6972300" y="13020739"/>
          <a:ext cx="889000" cy="51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46323</xdr:rowOff>
    </xdr:from>
    <xdr:to>
      <xdr:col>41</xdr:col>
      <xdr:colOff>101600</xdr:colOff>
      <xdr:row>76</xdr:row>
      <xdr:rowOff>147923</xdr:rowOff>
    </xdr:to>
    <xdr:sp macro="" textlink="">
      <xdr:nvSpPr>
        <xdr:cNvPr id="416" name="フローチャート: 判断 415"/>
        <xdr:cNvSpPr/>
      </xdr:nvSpPr>
      <xdr:spPr>
        <a:xfrm>
          <a:off x="7810500" y="1307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139050</xdr:rowOff>
    </xdr:from>
    <xdr:ext cx="534377" cy="259045"/>
    <xdr:sp macro="" textlink="">
      <xdr:nvSpPr>
        <xdr:cNvPr id="417" name="テキスト ボックス 416"/>
        <xdr:cNvSpPr txBox="1"/>
      </xdr:nvSpPr>
      <xdr:spPr>
        <a:xfrm>
          <a:off x="7594111" y="131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92520</xdr:rowOff>
    </xdr:from>
    <xdr:to>
      <xdr:col>36</xdr:col>
      <xdr:colOff>165100</xdr:colOff>
      <xdr:row>78</xdr:row>
      <xdr:rowOff>22670</xdr:rowOff>
    </xdr:to>
    <xdr:sp macro="" textlink="">
      <xdr:nvSpPr>
        <xdr:cNvPr id="418" name="フローチャート: 判断 417"/>
        <xdr:cNvSpPr/>
      </xdr:nvSpPr>
      <xdr:spPr>
        <a:xfrm>
          <a:off x="6921500" y="132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39197</xdr:rowOff>
    </xdr:from>
    <xdr:ext cx="534377" cy="259045"/>
    <xdr:sp macro="" textlink="">
      <xdr:nvSpPr>
        <xdr:cNvPr id="419" name="テキスト ボックス 418"/>
        <xdr:cNvSpPr txBox="1"/>
      </xdr:nvSpPr>
      <xdr:spPr>
        <a:xfrm>
          <a:off x="6705111" y="1306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133592</xdr:rowOff>
    </xdr:from>
    <xdr:to>
      <xdr:col>55</xdr:col>
      <xdr:colOff>50800</xdr:colOff>
      <xdr:row>79</xdr:row>
      <xdr:rowOff>63742</xdr:rowOff>
    </xdr:to>
    <xdr:sp macro="" textlink="">
      <xdr:nvSpPr>
        <xdr:cNvPr id="425" name="楕円 424"/>
        <xdr:cNvSpPr/>
      </xdr:nvSpPr>
      <xdr:spPr>
        <a:xfrm>
          <a:off x="10426700" y="135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48519</xdr:rowOff>
    </xdr:from>
    <xdr:ext cx="469744" cy="259045"/>
    <xdr:sp macro="" textlink="">
      <xdr:nvSpPr>
        <xdr:cNvPr id="426" name="普通建設事業費 （ うち新規整備　）該当値テキスト"/>
        <xdr:cNvSpPr txBox="1"/>
      </xdr:nvSpPr>
      <xdr:spPr>
        <a:xfrm>
          <a:off x="10528300" y="1342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83452</xdr:rowOff>
    </xdr:from>
    <xdr:to>
      <xdr:col>50</xdr:col>
      <xdr:colOff>165100</xdr:colOff>
      <xdr:row>79</xdr:row>
      <xdr:rowOff>13602</xdr:rowOff>
    </xdr:to>
    <xdr:sp macro="" textlink="">
      <xdr:nvSpPr>
        <xdr:cNvPr id="427" name="楕円 426"/>
        <xdr:cNvSpPr/>
      </xdr:nvSpPr>
      <xdr:spPr>
        <a:xfrm>
          <a:off x="9588500" y="134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4729</xdr:rowOff>
    </xdr:from>
    <xdr:ext cx="469744" cy="259045"/>
    <xdr:sp macro="" textlink="">
      <xdr:nvSpPr>
        <xdr:cNvPr id="428" name="テキスト ボックス 427"/>
        <xdr:cNvSpPr txBox="1"/>
      </xdr:nvSpPr>
      <xdr:spPr>
        <a:xfrm>
          <a:off x="9404428" y="135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46132</xdr:rowOff>
    </xdr:from>
    <xdr:to>
      <xdr:col>46</xdr:col>
      <xdr:colOff>38100</xdr:colOff>
      <xdr:row>78</xdr:row>
      <xdr:rowOff>147732</xdr:rowOff>
    </xdr:to>
    <xdr:sp macro="" textlink="">
      <xdr:nvSpPr>
        <xdr:cNvPr id="429" name="楕円 428"/>
        <xdr:cNvSpPr/>
      </xdr:nvSpPr>
      <xdr:spPr>
        <a:xfrm>
          <a:off x="8699500" y="1341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138859</xdr:rowOff>
    </xdr:from>
    <xdr:ext cx="469744" cy="259045"/>
    <xdr:sp macro="" textlink="">
      <xdr:nvSpPr>
        <xdr:cNvPr id="430" name="テキスト ボックス 429"/>
        <xdr:cNvSpPr txBox="1"/>
      </xdr:nvSpPr>
      <xdr:spPr>
        <a:xfrm>
          <a:off x="8515428" y="1351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111189</xdr:rowOff>
    </xdr:from>
    <xdr:to>
      <xdr:col>41</xdr:col>
      <xdr:colOff>101600</xdr:colOff>
      <xdr:row>76</xdr:row>
      <xdr:rowOff>41339</xdr:rowOff>
    </xdr:to>
    <xdr:sp macro="" textlink="">
      <xdr:nvSpPr>
        <xdr:cNvPr id="431" name="楕円 430"/>
        <xdr:cNvSpPr/>
      </xdr:nvSpPr>
      <xdr:spPr>
        <a:xfrm>
          <a:off x="7810500" y="1296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57866</xdr:rowOff>
    </xdr:from>
    <xdr:ext cx="534377" cy="259045"/>
    <xdr:sp macro="" textlink="">
      <xdr:nvSpPr>
        <xdr:cNvPr id="432" name="テキスト ボックス 431"/>
        <xdr:cNvSpPr txBox="1"/>
      </xdr:nvSpPr>
      <xdr:spPr>
        <a:xfrm>
          <a:off x="7594111" y="1274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113455</xdr:rowOff>
    </xdr:from>
    <xdr:to>
      <xdr:col>36</xdr:col>
      <xdr:colOff>165100</xdr:colOff>
      <xdr:row>79</xdr:row>
      <xdr:rowOff>43605</xdr:rowOff>
    </xdr:to>
    <xdr:sp macro="" textlink="">
      <xdr:nvSpPr>
        <xdr:cNvPr id="433" name="楕円 432"/>
        <xdr:cNvSpPr/>
      </xdr:nvSpPr>
      <xdr:spPr>
        <a:xfrm>
          <a:off x="6921500" y="1348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34732</xdr:rowOff>
    </xdr:from>
    <xdr:ext cx="469744" cy="259045"/>
    <xdr:sp macro="" textlink="">
      <xdr:nvSpPr>
        <xdr:cNvPr id="434" name="テキスト ボックス 433"/>
        <xdr:cNvSpPr txBox="1"/>
      </xdr:nvSpPr>
      <xdr:spPr>
        <a:xfrm>
          <a:off x="6737428" y="1357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151301</xdr:rowOff>
    </xdr:from>
    <xdr:to>
      <xdr:col>54</xdr:col>
      <xdr:colOff>189865</xdr:colOff>
      <xdr:row>98</xdr:row>
      <xdr:rowOff>106172</xdr:rowOff>
    </xdr:to>
    <xdr:cxnSp macro="">
      <xdr:nvCxnSpPr>
        <xdr:cNvPr id="458" name="直線コネクタ 457"/>
        <xdr:cNvCxnSpPr/>
      </xdr:nvCxnSpPr>
      <xdr:spPr>
        <a:xfrm flipV="1">
          <a:off x="10475595" y="15753251"/>
          <a:ext cx="1270" cy="1155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109999</xdr:rowOff>
    </xdr:from>
    <xdr:ext cx="469744" cy="259045"/>
    <xdr:sp macro="" textlink="">
      <xdr:nvSpPr>
        <xdr:cNvPr id="459" name="普通建設事業費 （ うち更新整備　）最小値テキスト"/>
        <xdr:cNvSpPr txBox="1"/>
      </xdr:nvSpPr>
      <xdr:spPr>
        <a:xfrm>
          <a:off x="10528300" y="1691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106172</xdr:rowOff>
    </xdr:from>
    <xdr:to>
      <xdr:col>55</xdr:col>
      <xdr:colOff>88900</xdr:colOff>
      <xdr:row>98</xdr:row>
      <xdr:rowOff>106172</xdr:rowOff>
    </xdr:to>
    <xdr:cxnSp macro="">
      <xdr:nvCxnSpPr>
        <xdr:cNvPr id="460" name="直線コネクタ 459"/>
        <xdr:cNvCxnSpPr/>
      </xdr:nvCxnSpPr>
      <xdr:spPr>
        <a:xfrm>
          <a:off x="10388600" y="1690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97978</xdr:rowOff>
    </xdr:from>
    <xdr:ext cx="534377" cy="259045"/>
    <xdr:sp macro="" textlink="">
      <xdr:nvSpPr>
        <xdr:cNvPr id="461" name="普通建設事業費 （ うち更新整備　）最大値テキスト"/>
        <xdr:cNvSpPr txBox="1"/>
      </xdr:nvSpPr>
      <xdr:spPr>
        <a:xfrm>
          <a:off x="10528300" y="1552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151301</xdr:rowOff>
    </xdr:from>
    <xdr:to>
      <xdr:col>55</xdr:col>
      <xdr:colOff>88900</xdr:colOff>
      <xdr:row>91</xdr:row>
      <xdr:rowOff>151301</xdr:rowOff>
    </xdr:to>
    <xdr:cxnSp macro="">
      <xdr:nvCxnSpPr>
        <xdr:cNvPr id="462" name="直線コネクタ 461"/>
        <xdr:cNvCxnSpPr/>
      </xdr:nvCxnSpPr>
      <xdr:spPr>
        <a:xfrm>
          <a:off x="10388600" y="1575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86740</xdr:rowOff>
    </xdr:from>
    <xdr:to>
      <xdr:col>55</xdr:col>
      <xdr:colOff>0</xdr:colOff>
      <xdr:row>98</xdr:row>
      <xdr:rowOff>27629</xdr:rowOff>
    </xdr:to>
    <xdr:cxnSp macro="">
      <xdr:nvCxnSpPr>
        <xdr:cNvPr id="463" name="直線コネクタ 462"/>
        <xdr:cNvCxnSpPr/>
      </xdr:nvCxnSpPr>
      <xdr:spPr>
        <a:xfrm flipV="1">
          <a:off x="9639300" y="16717390"/>
          <a:ext cx="838200" cy="11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136941</xdr:rowOff>
    </xdr:from>
    <xdr:ext cx="534377" cy="259045"/>
    <xdr:sp macro="" textlink="">
      <xdr:nvSpPr>
        <xdr:cNvPr id="464" name="普通建設事業費 （ うち更新整備　）平均値テキスト"/>
        <xdr:cNvSpPr txBox="1"/>
      </xdr:nvSpPr>
      <xdr:spPr>
        <a:xfrm>
          <a:off x="10528300" y="16253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114064</xdr:rowOff>
    </xdr:from>
    <xdr:to>
      <xdr:col>55</xdr:col>
      <xdr:colOff>50800</xdr:colOff>
      <xdr:row>96</xdr:row>
      <xdr:rowOff>44214</xdr:rowOff>
    </xdr:to>
    <xdr:sp macro="" textlink="">
      <xdr:nvSpPr>
        <xdr:cNvPr id="465" name="フローチャート: 判断 464"/>
        <xdr:cNvSpPr/>
      </xdr:nvSpPr>
      <xdr:spPr>
        <a:xfrm>
          <a:off x="104267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128346</xdr:rowOff>
    </xdr:from>
    <xdr:to>
      <xdr:col>50</xdr:col>
      <xdr:colOff>114300</xdr:colOff>
      <xdr:row>98</xdr:row>
      <xdr:rowOff>27629</xdr:rowOff>
    </xdr:to>
    <xdr:cxnSp macro="">
      <xdr:nvCxnSpPr>
        <xdr:cNvPr id="466" name="直線コネクタ 465"/>
        <xdr:cNvCxnSpPr/>
      </xdr:nvCxnSpPr>
      <xdr:spPr>
        <a:xfrm>
          <a:off x="8750300" y="16758996"/>
          <a:ext cx="889000" cy="7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168948</xdr:rowOff>
    </xdr:from>
    <xdr:to>
      <xdr:col>50</xdr:col>
      <xdr:colOff>165100</xdr:colOff>
      <xdr:row>96</xdr:row>
      <xdr:rowOff>99098</xdr:rowOff>
    </xdr:to>
    <xdr:sp macro="" textlink="">
      <xdr:nvSpPr>
        <xdr:cNvPr id="467" name="フローチャート: 判断 466"/>
        <xdr:cNvSpPr/>
      </xdr:nvSpPr>
      <xdr:spPr>
        <a:xfrm>
          <a:off x="9588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115625</xdr:rowOff>
    </xdr:from>
    <xdr:ext cx="534377" cy="259045"/>
    <xdr:sp macro="" textlink="">
      <xdr:nvSpPr>
        <xdr:cNvPr id="468" name="テキスト ボックス 467"/>
        <xdr:cNvSpPr txBox="1"/>
      </xdr:nvSpPr>
      <xdr:spPr>
        <a:xfrm>
          <a:off x="9372111" y="162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128346</xdr:rowOff>
    </xdr:from>
    <xdr:to>
      <xdr:col>45</xdr:col>
      <xdr:colOff>177800</xdr:colOff>
      <xdr:row>98</xdr:row>
      <xdr:rowOff>69520</xdr:rowOff>
    </xdr:to>
    <xdr:cxnSp macro="">
      <xdr:nvCxnSpPr>
        <xdr:cNvPr id="469" name="直線コネクタ 468"/>
        <xdr:cNvCxnSpPr/>
      </xdr:nvCxnSpPr>
      <xdr:spPr>
        <a:xfrm flipV="1">
          <a:off x="7861300" y="16758996"/>
          <a:ext cx="889000" cy="1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77451</xdr:rowOff>
    </xdr:from>
    <xdr:to>
      <xdr:col>46</xdr:col>
      <xdr:colOff>38100</xdr:colOff>
      <xdr:row>96</xdr:row>
      <xdr:rowOff>7601</xdr:rowOff>
    </xdr:to>
    <xdr:sp macro="" textlink="">
      <xdr:nvSpPr>
        <xdr:cNvPr id="470" name="フローチャート: 判断 469"/>
        <xdr:cNvSpPr/>
      </xdr:nvSpPr>
      <xdr:spPr>
        <a:xfrm>
          <a:off x="8699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24128</xdr:rowOff>
    </xdr:from>
    <xdr:ext cx="534377" cy="259045"/>
    <xdr:sp macro="" textlink="">
      <xdr:nvSpPr>
        <xdr:cNvPr id="471" name="テキスト ボックス 470"/>
        <xdr:cNvSpPr txBox="1"/>
      </xdr:nvSpPr>
      <xdr:spPr>
        <a:xfrm>
          <a:off x="8483111" y="1614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29877</xdr:rowOff>
    </xdr:from>
    <xdr:to>
      <xdr:col>41</xdr:col>
      <xdr:colOff>50800</xdr:colOff>
      <xdr:row>98</xdr:row>
      <xdr:rowOff>69520</xdr:rowOff>
    </xdr:to>
    <xdr:cxnSp macro="">
      <xdr:nvCxnSpPr>
        <xdr:cNvPr id="472" name="直線コネクタ 471"/>
        <xdr:cNvCxnSpPr/>
      </xdr:nvCxnSpPr>
      <xdr:spPr>
        <a:xfrm>
          <a:off x="6972300" y="16660527"/>
          <a:ext cx="889000" cy="21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156851</xdr:rowOff>
    </xdr:from>
    <xdr:to>
      <xdr:col>41</xdr:col>
      <xdr:colOff>101600</xdr:colOff>
      <xdr:row>96</xdr:row>
      <xdr:rowOff>87001</xdr:rowOff>
    </xdr:to>
    <xdr:sp macro="" textlink="">
      <xdr:nvSpPr>
        <xdr:cNvPr id="473" name="フローチャート: 判断 472"/>
        <xdr:cNvSpPr/>
      </xdr:nvSpPr>
      <xdr:spPr>
        <a:xfrm>
          <a:off x="7810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103528</xdr:rowOff>
    </xdr:from>
    <xdr:ext cx="534377" cy="259045"/>
    <xdr:sp macro="" textlink="">
      <xdr:nvSpPr>
        <xdr:cNvPr id="474" name="テキスト ボックス 473"/>
        <xdr:cNvSpPr txBox="1"/>
      </xdr:nvSpPr>
      <xdr:spPr>
        <a:xfrm>
          <a:off x="7594111" y="162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76079</xdr:rowOff>
    </xdr:from>
    <xdr:to>
      <xdr:col>36</xdr:col>
      <xdr:colOff>165100</xdr:colOff>
      <xdr:row>97</xdr:row>
      <xdr:rowOff>6229</xdr:rowOff>
    </xdr:to>
    <xdr:sp macro="" textlink="">
      <xdr:nvSpPr>
        <xdr:cNvPr id="475" name="フローチャート: 判断 474"/>
        <xdr:cNvSpPr/>
      </xdr:nvSpPr>
      <xdr:spPr>
        <a:xfrm>
          <a:off x="6921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22756</xdr:rowOff>
    </xdr:from>
    <xdr:ext cx="534377" cy="259045"/>
    <xdr:sp macro="" textlink="">
      <xdr:nvSpPr>
        <xdr:cNvPr id="476" name="テキスト ボックス 475"/>
        <xdr:cNvSpPr txBox="1"/>
      </xdr:nvSpPr>
      <xdr:spPr>
        <a:xfrm>
          <a:off x="6705111" y="163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35940</xdr:rowOff>
    </xdr:from>
    <xdr:to>
      <xdr:col>55</xdr:col>
      <xdr:colOff>50800</xdr:colOff>
      <xdr:row>97</xdr:row>
      <xdr:rowOff>137540</xdr:rowOff>
    </xdr:to>
    <xdr:sp macro="" textlink="">
      <xdr:nvSpPr>
        <xdr:cNvPr id="482" name="楕円 481"/>
        <xdr:cNvSpPr/>
      </xdr:nvSpPr>
      <xdr:spPr>
        <a:xfrm>
          <a:off x="10426700" y="1666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14367</xdr:rowOff>
    </xdr:from>
    <xdr:ext cx="534377" cy="259045"/>
    <xdr:sp macro="" textlink="">
      <xdr:nvSpPr>
        <xdr:cNvPr id="483" name="普通建設事業費 （ うち更新整備　）該当値テキスト"/>
        <xdr:cNvSpPr txBox="1"/>
      </xdr:nvSpPr>
      <xdr:spPr>
        <a:xfrm>
          <a:off x="10528300" y="1664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148279</xdr:rowOff>
    </xdr:from>
    <xdr:to>
      <xdr:col>50</xdr:col>
      <xdr:colOff>165100</xdr:colOff>
      <xdr:row>98</xdr:row>
      <xdr:rowOff>78429</xdr:rowOff>
    </xdr:to>
    <xdr:sp macro="" textlink="">
      <xdr:nvSpPr>
        <xdr:cNvPr id="484" name="楕円 483"/>
        <xdr:cNvSpPr/>
      </xdr:nvSpPr>
      <xdr:spPr>
        <a:xfrm>
          <a:off x="9588500" y="1677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69556</xdr:rowOff>
    </xdr:from>
    <xdr:ext cx="469744" cy="259045"/>
    <xdr:sp macro="" textlink="">
      <xdr:nvSpPr>
        <xdr:cNvPr id="485" name="テキスト ボックス 484"/>
        <xdr:cNvSpPr txBox="1"/>
      </xdr:nvSpPr>
      <xdr:spPr>
        <a:xfrm>
          <a:off x="9404428" y="1687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77546</xdr:rowOff>
    </xdr:from>
    <xdr:to>
      <xdr:col>46</xdr:col>
      <xdr:colOff>38100</xdr:colOff>
      <xdr:row>98</xdr:row>
      <xdr:rowOff>7696</xdr:rowOff>
    </xdr:to>
    <xdr:sp macro="" textlink="">
      <xdr:nvSpPr>
        <xdr:cNvPr id="486" name="楕円 485"/>
        <xdr:cNvSpPr/>
      </xdr:nvSpPr>
      <xdr:spPr>
        <a:xfrm>
          <a:off x="8699500" y="1670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170273</xdr:rowOff>
    </xdr:from>
    <xdr:ext cx="534377" cy="259045"/>
    <xdr:sp macro="" textlink="">
      <xdr:nvSpPr>
        <xdr:cNvPr id="487" name="テキスト ボックス 486"/>
        <xdr:cNvSpPr txBox="1"/>
      </xdr:nvSpPr>
      <xdr:spPr>
        <a:xfrm>
          <a:off x="8483111" y="1680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18720</xdr:rowOff>
    </xdr:from>
    <xdr:to>
      <xdr:col>41</xdr:col>
      <xdr:colOff>101600</xdr:colOff>
      <xdr:row>98</xdr:row>
      <xdr:rowOff>120320</xdr:rowOff>
    </xdr:to>
    <xdr:sp macro="" textlink="">
      <xdr:nvSpPr>
        <xdr:cNvPr id="488" name="楕円 487"/>
        <xdr:cNvSpPr/>
      </xdr:nvSpPr>
      <xdr:spPr>
        <a:xfrm>
          <a:off x="7810500" y="1682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111447</xdr:rowOff>
    </xdr:from>
    <xdr:ext cx="469744" cy="259045"/>
    <xdr:sp macro="" textlink="">
      <xdr:nvSpPr>
        <xdr:cNvPr id="489" name="テキスト ボックス 488"/>
        <xdr:cNvSpPr txBox="1"/>
      </xdr:nvSpPr>
      <xdr:spPr>
        <a:xfrm>
          <a:off x="7626428" y="1691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150527</xdr:rowOff>
    </xdr:from>
    <xdr:to>
      <xdr:col>36</xdr:col>
      <xdr:colOff>165100</xdr:colOff>
      <xdr:row>97</xdr:row>
      <xdr:rowOff>80677</xdr:rowOff>
    </xdr:to>
    <xdr:sp macro="" textlink="">
      <xdr:nvSpPr>
        <xdr:cNvPr id="490" name="楕円 489"/>
        <xdr:cNvSpPr/>
      </xdr:nvSpPr>
      <xdr:spPr>
        <a:xfrm>
          <a:off x="6921500" y="1660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71804</xdr:rowOff>
    </xdr:from>
    <xdr:ext cx="534377" cy="259045"/>
    <xdr:sp macro="" textlink="">
      <xdr:nvSpPr>
        <xdr:cNvPr id="491" name="テキスト ボックス 490"/>
        <xdr:cNvSpPr txBox="1"/>
      </xdr:nvSpPr>
      <xdr:spPr>
        <a:xfrm>
          <a:off x="6705111" y="1670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5" name="テキスト ボックス 504"/>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76378</xdr:rowOff>
    </xdr:from>
    <xdr:to>
      <xdr:col>85</xdr:col>
      <xdr:colOff>126364</xdr:colOff>
      <xdr:row>39</xdr:row>
      <xdr:rowOff>44450</xdr:rowOff>
    </xdr:to>
    <xdr:cxnSp macro="">
      <xdr:nvCxnSpPr>
        <xdr:cNvPr id="515" name="直線コネクタ 514"/>
        <xdr:cNvCxnSpPr/>
      </xdr:nvCxnSpPr>
      <xdr:spPr>
        <a:xfrm flipV="1">
          <a:off x="16317595" y="5219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23055</xdr:rowOff>
    </xdr:from>
    <xdr:ext cx="534377" cy="259045"/>
    <xdr:sp macro="" textlink="">
      <xdr:nvSpPr>
        <xdr:cNvPr id="518" name="災害復旧事業費最大値テキスト"/>
        <xdr:cNvSpPr txBox="1"/>
      </xdr:nvSpPr>
      <xdr:spPr>
        <a:xfrm>
          <a:off x="16370300" y="499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76378</xdr:rowOff>
    </xdr:from>
    <xdr:to>
      <xdr:col>86</xdr:col>
      <xdr:colOff>25400</xdr:colOff>
      <xdr:row>30</xdr:row>
      <xdr:rowOff>76378</xdr:rowOff>
    </xdr:to>
    <xdr:cxnSp macro="">
      <xdr:nvCxnSpPr>
        <xdr:cNvPr id="519" name="直線コネクタ 518"/>
        <xdr:cNvCxnSpPr/>
      </xdr:nvCxnSpPr>
      <xdr:spPr>
        <a:xfrm>
          <a:off x="16230600" y="5219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0" name="直線コネクタ 519"/>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59275</xdr:rowOff>
    </xdr:from>
    <xdr:ext cx="469744" cy="259045"/>
    <xdr:sp macro="" textlink="">
      <xdr:nvSpPr>
        <xdr:cNvPr id="521" name="災害復旧事業費平均値テキスト"/>
        <xdr:cNvSpPr txBox="1"/>
      </xdr:nvSpPr>
      <xdr:spPr>
        <a:xfrm>
          <a:off x="16370300" y="6402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36399</xdr:rowOff>
    </xdr:from>
    <xdr:to>
      <xdr:col>85</xdr:col>
      <xdr:colOff>177800</xdr:colOff>
      <xdr:row>38</xdr:row>
      <xdr:rowOff>137999</xdr:rowOff>
    </xdr:to>
    <xdr:sp macro="" textlink="">
      <xdr:nvSpPr>
        <xdr:cNvPr id="522" name="フローチャート: 判断 521"/>
        <xdr:cNvSpPr/>
      </xdr:nvSpPr>
      <xdr:spPr>
        <a:xfrm>
          <a:off x="16268700" y="655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35458</xdr:rowOff>
    </xdr:from>
    <xdr:to>
      <xdr:col>81</xdr:col>
      <xdr:colOff>50800</xdr:colOff>
      <xdr:row>39</xdr:row>
      <xdr:rowOff>44450</xdr:rowOff>
    </xdr:to>
    <xdr:cxnSp macro="">
      <xdr:nvCxnSpPr>
        <xdr:cNvPr id="523" name="直線コネクタ 522"/>
        <xdr:cNvCxnSpPr/>
      </xdr:nvCxnSpPr>
      <xdr:spPr>
        <a:xfrm>
          <a:off x="14592300" y="6722008"/>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110617</xdr:rowOff>
    </xdr:from>
    <xdr:to>
      <xdr:col>81</xdr:col>
      <xdr:colOff>101600</xdr:colOff>
      <xdr:row>39</xdr:row>
      <xdr:rowOff>40767</xdr:rowOff>
    </xdr:to>
    <xdr:sp macro="" textlink="">
      <xdr:nvSpPr>
        <xdr:cNvPr id="524" name="フローチャート: 判断 523"/>
        <xdr:cNvSpPr/>
      </xdr:nvSpPr>
      <xdr:spPr>
        <a:xfrm>
          <a:off x="15430500" y="66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57294</xdr:rowOff>
    </xdr:from>
    <xdr:ext cx="378565" cy="259045"/>
    <xdr:sp macro="" textlink="">
      <xdr:nvSpPr>
        <xdr:cNvPr id="525" name="テキスト ボックス 524"/>
        <xdr:cNvSpPr txBox="1"/>
      </xdr:nvSpPr>
      <xdr:spPr>
        <a:xfrm>
          <a:off x="15292017" y="6400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35458</xdr:rowOff>
    </xdr:from>
    <xdr:to>
      <xdr:col>76</xdr:col>
      <xdr:colOff>114300</xdr:colOff>
      <xdr:row>39</xdr:row>
      <xdr:rowOff>44450</xdr:rowOff>
    </xdr:to>
    <xdr:cxnSp macro="">
      <xdr:nvCxnSpPr>
        <xdr:cNvPr id="526" name="直線コネクタ 525"/>
        <xdr:cNvCxnSpPr/>
      </xdr:nvCxnSpPr>
      <xdr:spPr>
        <a:xfrm flipV="1">
          <a:off x="13703300" y="6722008"/>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30607</xdr:rowOff>
    </xdr:from>
    <xdr:to>
      <xdr:col>76</xdr:col>
      <xdr:colOff>165100</xdr:colOff>
      <xdr:row>38</xdr:row>
      <xdr:rowOff>132207</xdr:rowOff>
    </xdr:to>
    <xdr:sp macro="" textlink="">
      <xdr:nvSpPr>
        <xdr:cNvPr id="527" name="フローチャート: 判断 526"/>
        <xdr:cNvSpPr/>
      </xdr:nvSpPr>
      <xdr:spPr>
        <a:xfrm>
          <a:off x="14541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148734</xdr:rowOff>
    </xdr:from>
    <xdr:ext cx="469744" cy="259045"/>
    <xdr:sp macro="" textlink="">
      <xdr:nvSpPr>
        <xdr:cNvPr id="528" name="テキスト ボックス 527"/>
        <xdr:cNvSpPr txBox="1"/>
      </xdr:nvSpPr>
      <xdr:spPr>
        <a:xfrm>
          <a:off x="14357428" y="632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9" name="直線コネクタ 528"/>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1956</xdr:rowOff>
    </xdr:from>
    <xdr:to>
      <xdr:col>72</xdr:col>
      <xdr:colOff>38100</xdr:colOff>
      <xdr:row>36</xdr:row>
      <xdr:rowOff>103556</xdr:rowOff>
    </xdr:to>
    <xdr:sp macro="" textlink="">
      <xdr:nvSpPr>
        <xdr:cNvPr id="530" name="フローチャート: 判断 529"/>
        <xdr:cNvSpPr/>
      </xdr:nvSpPr>
      <xdr:spPr>
        <a:xfrm>
          <a:off x="13652500" y="617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120083</xdr:rowOff>
    </xdr:from>
    <xdr:ext cx="469744" cy="259045"/>
    <xdr:sp macro="" textlink="">
      <xdr:nvSpPr>
        <xdr:cNvPr id="531" name="テキスト ボックス 530"/>
        <xdr:cNvSpPr txBox="1"/>
      </xdr:nvSpPr>
      <xdr:spPr>
        <a:xfrm>
          <a:off x="13468428" y="59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66345</xdr:rowOff>
    </xdr:from>
    <xdr:to>
      <xdr:col>67</xdr:col>
      <xdr:colOff>101600</xdr:colOff>
      <xdr:row>38</xdr:row>
      <xdr:rowOff>167945</xdr:rowOff>
    </xdr:to>
    <xdr:sp macro="" textlink="">
      <xdr:nvSpPr>
        <xdr:cNvPr id="532" name="フローチャート: 判断 531"/>
        <xdr:cNvSpPr/>
      </xdr:nvSpPr>
      <xdr:spPr>
        <a:xfrm>
          <a:off x="12763500" y="65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13022</xdr:rowOff>
    </xdr:from>
    <xdr:ext cx="469744" cy="259045"/>
    <xdr:sp macro="" textlink="">
      <xdr:nvSpPr>
        <xdr:cNvPr id="533" name="テキスト ボックス 532"/>
        <xdr:cNvSpPr txBox="1"/>
      </xdr:nvSpPr>
      <xdr:spPr>
        <a:xfrm>
          <a:off x="12579428" y="63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9" name="楕円 53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0"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1" name="楕円 54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2" name="テキスト ボックス 541"/>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156108</xdr:rowOff>
    </xdr:from>
    <xdr:to>
      <xdr:col>76</xdr:col>
      <xdr:colOff>165100</xdr:colOff>
      <xdr:row>39</xdr:row>
      <xdr:rowOff>86258</xdr:rowOff>
    </xdr:to>
    <xdr:sp macro="" textlink="">
      <xdr:nvSpPr>
        <xdr:cNvPr id="543" name="楕円 542"/>
        <xdr:cNvSpPr/>
      </xdr:nvSpPr>
      <xdr:spPr>
        <a:xfrm>
          <a:off x="14541500" y="667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77385</xdr:rowOff>
    </xdr:from>
    <xdr:ext cx="378565" cy="259045"/>
    <xdr:sp macro="" textlink="">
      <xdr:nvSpPr>
        <xdr:cNvPr id="544" name="テキスト ボックス 543"/>
        <xdr:cNvSpPr txBox="1"/>
      </xdr:nvSpPr>
      <xdr:spPr>
        <a:xfrm>
          <a:off x="14403017" y="6763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5" name="楕円 544"/>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6" name="テキスト ボックス 545"/>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7" name="楕円 546"/>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8" name="テキスト ボックス 547"/>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119621</xdr:rowOff>
    </xdr:from>
    <xdr:to>
      <xdr:col>85</xdr:col>
      <xdr:colOff>126364</xdr:colOff>
      <xdr:row>78</xdr:row>
      <xdr:rowOff>48718</xdr:rowOff>
    </xdr:to>
    <xdr:cxnSp macro="">
      <xdr:nvCxnSpPr>
        <xdr:cNvPr id="621" name="直線コネクタ 620"/>
        <xdr:cNvCxnSpPr/>
      </xdr:nvCxnSpPr>
      <xdr:spPr>
        <a:xfrm flipV="1">
          <a:off x="16317595" y="12292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52545</xdr:rowOff>
    </xdr:from>
    <xdr:ext cx="469744" cy="259045"/>
    <xdr:sp macro="" textlink="">
      <xdr:nvSpPr>
        <xdr:cNvPr id="622" name="公債費最小値テキスト"/>
        <xdr:cNvSpPr txBox="1"/>
      </xdr:nvSpPr>
      <xdr:spPr>
        <a:xfrm>
          <a:off x="16370300" y="1342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48718</xdr:rowOff>
    </xdr:from>
    <xdr:to>
      <xdr:col>86</xdr:col>
      <xdr:colOff>25400</xdr:colOff>
      <xdr:row>78</xdr:row>
      <xdr:rowOff>48718</xdr:rowOff>
    </xdr:to>
    <xdr:cxnSp macro="">
      <xdr:nvCxnSpPr>
        <xdr:cNvPr id="623" name="直線コネクタ 622"/>
        <xdr:cNvCxnSpPr/>
      </xdr:nvCxnSpPr>
      <xdr:spPr>
        <a:xfrm>
          <a:off x="16230600" y="13421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66298</xdr:rowOff>
    </xdr:from>
    <xdr:ext cx="534377" cy="259045"/>
    <xdr:sp macro="" textlink="">
      <xdr:nvSpPr>
        <xdr:cNvPr id="624" name="公債費最大値テキスト"/>
        <xdr:cNvSpPr txBox="1"/>
      </xdr:nvSpPr>
      <xdr:spPr>
        <a:xfrm>
          <a:off x="16370300" y="1206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119621</xdr:rowOff>
    </xdr:from>
    <xdr:to>
      <xdr:col>86</xdr:col>
      <xdr:colOff>25400</xdr:colOff>
      <xdr:row>71</xdr:row>
      <xdr:rowOff>119621</xdr:rowOff>
    </xdr:to>
    <xdr:cxnSp macro="">
      <xdr:nvCxnSpPr>
        <xdr:cNvPr id="625" name="直線コネクタ 624"/>
        <xdr:cNvCxnSpPr/>
      </xdr:nvCxnSpPr>
      <xdr:spPr>
        <a:xfrm>
          <a:off x="16230600" y="12292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87122</xdr:rowOff>
    </xdr:from>
    <xdr:to>
      <xdr:col>85</xdr:col>
      <xdr:colOff>127000</xdr:colOff>
      <xdr:row>75</xdr:row>
      <xdr:rowOff>107448</xdr:rowOff>
    </xdr:to>
    <xdr:cxnSp macro="">
      <xdr:nvCxnSpPr>
        <xdr:cNvPr id="626" name="直線コネクタ 625"/>
        <xdr:cNvCxnSpPr/>
      </xdr:nvCxnSpPr>
      <xdr:spPr>
        <a:xfrm>
          <a:off x="15481300" y="12945872"/>
          <a:ext cx="8382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135399</xdr:rowOff>
    </xdr:from>
    <xdr:ext cx="534377" cy="259045"/>
    <xdr:sp macro="" textlink="">
      <xdr:nvSpPr>
        <xdr:cNvPr id="627" name="公債費平均値テキスト"/>
        <xdr:cNvSpPr txBox="1"/>
      </xdr:nvSpPr>
      <xdr:spPr>
        <a:xfrm>
          <a:off x="16370300" y="12651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112522</xdr:rowOff>
    </xdr:from>
    <xdr:to>
      <xdr:col>85</xdr:col>
      <xdr:colOff>177800</xdr:colOff>
      <xdr:row>75</xdr:row>
      <xdr:rowOff>42672</xdr:rowOff>
    </xdr:to>
    <xdr:sp macro="" textlink="">
      <xdr:nvSpPr>
        <xdr:cNvPr id="628" name="フローチャート: 判断 627"/>
        <xdr:cNvSpPr/>
      </xdr:nvSpPr>
      <xdr:spPr>
        <a:xfrm>
          <a:off x="162687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87122</xdr:rowOff>
    </xdr:from>
    <xdr:to>
      <xdr:col>81</xdr:col>
      <xdr:colOff>50800</xdr:colOff>
      <xdr:row>75</xdr:row>
      <xdr:rowOff>167190</xdr:rowOff>
    </xdr:to>
    <xdr:cxnSp macro="">
      <xdr:nvCxnSpPr>
        <xdr:cNvPr id="629" name="直線コネクタ 628"/>
        <xdr:cNvCxnSpPr/>
      </xdr:nvCxnSpPr>
      <xdr:spPr>
        <a:xfrm flipV="1">
          <a:off x="14592300" y="12945872"/>
          <a:ext cx="889000" cy="8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113455</xdr:rowOff>
    </xdr:from>
    <xdr:to>
      <xdr:col>81</xdr:col>
      <xdr:colOff>101600</xdr:colOff>
      <xdr:row>75</xdr:row>
      <xdr:rowOff>43605</xdr:rowOff>
    </xdr:to>
    <xdr:sp macro="" textlink="">
      <xdr:nvSpPr>
        <xdr:cNvPr id="630" name="フローチャート: 判断 629"/>
        <xdr:cNvSpPr/>
      </xdr:nvSpPr>
      <xdr:spPr>
        <a:xfrm>
          <a:off x="15430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60132</xdr:rowOff>
    </xdr:from>
    <xdr:ext cx="534377" cy="259045"/>
    <xdr:sp macro="" textlink="">
      <xdr:nvSpPr>
        <xdr:cNvPr id="631" name="テキスト ボックス 630"/>
        <xdr:cNvSpPr txBox="1"/>
      </xdr:nvSpPr>
      <xdr:spPr>
        <a:xfrm>
          <a:off x="15214111" y="1257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164655</xdr:rowOff>
    </xdr:from>
    <xdr:to>
      <xdr:col>76</xdr:col>
      <xdr:colOff>114300</xdr:colOff>
      <xdr:row>75</xdr:row>
      <xdr:rowOff>167190</xdr:rowOff>
    </xdr:to>
    <xdr:cxnSp macro="">
      <xdr:nvCxnSpPr>
        <xdr:cNvPr id="632" name="直線コネクタ 631"/>
        <xdr:cNvCxnSpPr/>
      </xdr:nvCxnSpPr>
      <xdr:spPr>
        <a:xfrm>
          <a:off x="13703300" y="13023405"/>
          <a:ext cx="889000" cy="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157328</xdr:rowOff>
    </xdr:from>
    <xdr:to>
      <xdr:col>76</xdr:col>
      <xdr:colOff>165100</xdr:colOff>
      <xdr:row>75</xdr:row>
      <xdr:rowOff>87478</xdr:rowOff>
    </xdr:to>
    <xdr:sp macro="" textlink="">
      <xdr:nvSpPr>
        <xdr:cNvPr id="633" name="フローチャート: 判断 632"/>
        <xdr:cNvSpPr/>
      </xdr:nvSpPr>
      <xdr:spPr>
        <a:xfrm>
          <a:off x="14541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104005</xdr:rowOff>
    </xdr:from>
    <xdr:ext cx="534377" cy="259045"/>
    <xdr:sp macro="" textlink="">
      <xdr:nvSpPr>
        <xdr:cNvPr id="634" name="テキスト ボックス 633"/>
        <xdr:cNvSpPr txBox="1"/>
      </xdr:nvSpPr>
      <xdr:spPr>
        <a:xfrm>
          <a:off x="14325111" y="126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87903</xdr:rowOff>
    </xdr:from>
    <xdr:to>
      <xdr:col>71</xdr:col>
      <xdr:colOff>177800</xdr:colOff>
      <xdr:row>75</xdr:row>
      <xdr:rowOff>164655</xdr:rowOff>
    </xdr:to>
    <xdr:cxnSp macro="">
      <xdr:nvCxnSpPr>
        <xdr:cNvPr id="635" name="直線コネクタ 634"/>
        <xdr:cNvCxnSpPr/>
      </xdr:nvCxnSpPr>
      <xdr:spPr>
        <a:xfrm>
          <a:off x="12814300" y="12946653"/>
          <a:ext cx="889000" cy="7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168510</xdr:rowOff>
    </xdr:from>
    <xdr:to>
      <xdr:col>72</xdr:col>
      <xdr:colOff>38100</xdr:colOff>
      <xdr:row>75</xdr:row>
      <xdr:rowOff>98660</xdr:rowOff>
    </xdr:to>
    <xdr:sp macro="" textlink="">
      <xdr:nvSpPr>
        <xdr:cNvPr id="636" name="フローチャート: 判断 635"/>
        <xdr:cNvSpPr/>
      </xdr:nvSpPr>
      <xdr:spPr>
        <a:xfrm>
          <a:off x="13652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115187</xdr:rowOff>
    </xdr:from>
    <xdr:ext cx="534377" cy="259045"/>
    <xdr:sp macro="" textlink="">
      <xdr:nvSpPr>
        <xdr:cNvPr id="637" name="テキスト ボックス 636"/>
        <xdr:cNvSpPr txBox="1"/>
      </xdr:nvSpPr>
      <xdr:spPr>
        <a:xfrm>
          <a:off x="13436111" y="126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17043</xdr:rowOff>
    </xdr:from>
    <xdr:to>
      <xdr:col>67</xdr:col>
      <xdr:colOff>101600</xdr:colOff>
      <xdr:row>75</xdr:row>
      <xdr:rowOff>118643</xdr:rowOff>
    </xdr:to>
    <xdr:sp macro="" textlink="">
      <xdr:nvSpPr>
        <xdr:cNvPr id="638" name="フローチャート: 判断 637"/>
        <xdr:cNvSpPr/>
      </xdr:nvSpPr>
      <xdr:spPr>
        <a:xfrm>
          <a:off x="12763500" y="128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135170</xdr:rowOff>
    </xdr:from>
    <xdr:ext cx="534377" cy="259045"/>
    <xdr:sp macro="" textlink="">
      <xdr:nvSpPr>
        <xdr:cNvPr id="639" name="テキスト ボックス 638"/>
        <xdr:cNvSpPr txBox="1"/>
      </xdr:nvSpPr>
      <xdr:spPr>
        <a:xfrm>
          <a:off x="12547111" y="1265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56648</xdr:rowOff>
    </xdr:from>
    <xdr:to>
      <xdr:col>85</xdr:col>
      <xdr:colOff>177800</xdr:colOff>
      <xdr:row>75</xdr:row>
      <xdr:rowOff>158248</xdr:rowOff>
    </xdr:to>
    <xdr:sp macro="" textlink="">
      <xdr:nvSpPr>
        <xdr:cNvPr id="645" name="楕円 644"/>
        <xdr:cNvSpPr/>
      </xdr:nvSpPr>
      <xdr:spPr>
        <a:xfrm>
          <a:off x="16268700" y="129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35075</xdr:rowOff>
    </xdr:from>
    <xdr:ext cx="534377" cy="259045"/>
    <xdr:sp macro="" textlink="">
      <xdr:nvSpPr>
        <xdr:cNvPr id="646" name="公債費該当値テキスト"/>
        <xdr:cNvSpPr txBox="1"/>
      </xdr:nvSpPr>
      <xdr:spPr>
        <a:xfrm>
          <a:off x="16370300" y="128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36322</xdr:rowOff>
    </xdr:from>
    <xdr:to>
      <xdr:col>81</xdr:col>
      <xdr:colOff>101600</xdr:colOff>
      <xdr:row>75</xdr:row>
      <xdr:rowOff>137922</xdr:rowOff>
    </xdr:to>
    <xdr:sp macro="" textlink="">
      <xdr:nvSpPr>
        <xdr:cNvPr id="647" name="楕円 646"/>
        <xdr:cNvSpPr/>
      </xdr:nvSpPr>
      <xdr:spPr>
        <a:xfrm>
          <a:off x="15430500" y="1289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129049</xdr:rowOff>
    </xdr:from>
    <xdr:ext cx="534377" cy="259045"/>
    <xdr:sp macro="" textlink="">
      <xdr:nvSpPr>
        <xdr:cNvPr id="648" name="テキスト ボックス 647"/>
        <xdr:cNvSpPr txBox="1"/>
      </xdr:nvSpPr>
      <xdr:spPr>
        <a:xfrm>
          <a:off x="15214111" y="129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116389</xdr:rowOff>
    </xdr:from>
    <xdr:to>
      <xdr:col>76</xdr:col>
      <xdr:colOff>165100</xdr:colOff>
      <xdr:row>76</xdr:row>
      <xdr:rowOff>46540</xdr:rowOff>
    </xdr:to>
    <xdr:sp macro="" textlink="">
      <xdr:nvSpPr>
        <xdr:cNvPr id="649" name="楕円 648"/>
        <xdr:cNvSpPr/>
      </xdr:nvSpPr>
      <xdr:spPr>
        <a:xfrm>
          <a:off x="14541500" y="129751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37667</xdr:rowOff>
    </xdr:from>
    <xdr:ext cx="534377" cy="259045"/>
    <xdr:sp macro="" textlink="">
      <xdr:nvSpPr>
        <xdr:cNvPr id="650" name="テキスト ボックス 649"/>
        <xdr:cNvSpPr txBox="1"/>
      </xdr:nvSpPr>
      <xdr:spPr>
        <a:xfrm>
          <a:off x="14325111" y="1306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113856</xdr:rowOff>
    </xdr:from>
    <xdr:to>
      <xdr:col>72</xdr:col>
      <xdr:colOff>38100</xdr:colOff>
      <xdr:row>76</xdr:row>
      <xdr:rowOff>44007</xdr:rowOff>
    </xdr:to>
    <xdr:sp macro="" textlink="">
      <xdr:nvSpPr>
        <xdr:cNvPr id="651" name="楕円 650"/>
        <xdr:cNvSpPr/>
      </xdr:nvSpPr>
      <xdr:spPr>
        <a:xfrm>
          <a:off x="13652500" y="129726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35132</xdr:rowOff>
    </xdr:from>
    <xdr:ext cx="534377" cy="259045"/>
    <xdr:sp macro="" textlink="">
      <xdr:nvSpPr>
        <xdr:cNvPr id="652" name="テキスト ボックス 651"/>
        <xdr:cNvSpPr txBox="1"/>
      </xdr:nvSpPr>
      <xdr:spPr>
        <a:xfrm>
          <a:off x="13436111" y="1306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37103</xdr:rowOff>
    </xdr:from>
    <xdr:to>
      <xdr:col>67</xdr:col>
      <xdr:colOff>101600</xdr:colOff>
      <xdr:row>75</xdr:row>
      <xdr:rowOff>138703</xdr:rowOff>
    </xdr:to>
    <xdr:sp macro="" textlink="">
      <xdr:nvSpPr>
        <xdr:cNvPr id="653" name="楕円 652"/>
        <xdr:cNvSpPr/>
      </xdr:nvSpPr>
      <xdr:spPr>
        <a:xfrm>
          <a:off x="12763500" y="1289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129830</xdr:rowOff>
    </xdr:from>
    <xdr:ext cx="534377" cy="259045"/>
    <xdr:sp macro="" textlink="">
      <xdr:nvSpPr>
        <xdr:cNvPr id="654" name="テキスト ボックス 653"/>
        <xdr:cNvSpPr txBox="1"/>
      </xdr:nvSpPr>
      <xdr:spPr>
        <a:xfrm>
          <a:off x="12547111" y="1298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129908</xdr:rowOff>
    </xdr:from>
    <xdr:to>
      <xdr:col>85</xdr:col>
      <xdr:colOff>126364</xdr:colOff>
      <xdr:row>99</xdr:row>
      <xdr:rowOff>19286</xdr:rowOff>
    </xdr:to>
    <xdr:cxnSp macro="">
      <xdr:nvCxnSpPr>
        <xdr:cNvPr id="678" name="直線コネクタ 677"/>
        <xdr:cNvCxnSpPr/>
      </xdr:nvCxnSpPr>
      <xdr:spPr>
        <a:xfrm flipV="1">
          <a:off x="16317595" y="15388958"/>
          <a:ext cx="1269" cy="1603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23113</xdr:rowOff>
    </xdr:from>
    <xdr:ext cx="469744" cy="259045"/>
    <xdr:sp macro="" textlink="">
      <xdr:nvSpPr>
        <xdr:cNvPr id="679" name="積立金最小値テキスト"/>
        <xdr:cNvSpPr txBox="1"/>
      </xdr:nvSpPr>
      <xdr:spPr>
        <a:xfrm>
          <a:off x="16370300" y="1699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19286</xdr:rowOff>
    </xdr:from>
    <xdr:to>
      <xdr:col>86</xdr:col>
      <xdr:colOff>25400</xdr:colOff>
      <xdr:row>99</xdr:row>
      <xdr:rowOff>19286</xdr:rowOff>
    </xdr:to>
    <xdr:cxnSp macro="">
      <xdr:nvCxnSpPr>
        <xdr:cNvPr id="680" name="直線コネクタ 679"/>
        <xdr:cNvCxnSpPr/>
      </xdr:nvCxnSpPr>
      <xdr:spPr>
        <a:xfrm>
          <a:off x="16230600" y="1699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76585</xdr:rowOff>
    </xdr:from>
    <xdr:ext cx="534377" cy="259045"/>
    <xdr:sp macro="" textlink="">
      <xdr:nvSpPr>
        <xdr:cNvPr id="681" name="積立金最大値テキスト"/>
        <xdr:cNvSpPr txBox="1"/>
      </xdr:nvSpPr>
      <xdr:spPr>
        <a:xfrm>
          <a:off x="16370300" y="1516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129908</xdr:rowOff>
    </xdr:from>
    <xdr:to>
      <xdr:col>86</xdr:col>
      <xdr:colOff>25400</xdr:colOff>
      <xdr:row>89</xdr:row>
      <xdr:rowOff>129908</xdr:rowOff>
    </xdr:to>
    <xdr:cxnSp macro="">
      <xdr:nvCxnSpPr>
        <xdr:cNvPr id="682" name="直線コネクタ 681"/>
        <xdr:cNvCxnSpPr/>
      </xdr:nvCxnSpPr>
      <xdr:spPr>
        <a:xfrm>
          <a:off x="16230600" y="1538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1436</xdr:rowOff>
    </xdr:from>
    <xdr:to>
      <xdr:col>85</xdr:col>
      <xdr:colOff>127000</xdr:colOff>
      <xdr:row>97</xdr:row>
      <xdr:rowOff>106857</xdr:rowOff>
    </xdr:to>
    <xdr:cxnSp macro="">
      <xdr:nvCxnSpPr>
        <xdr:cNvPr id="683" name="直線コネクタ 682"/>
        <xdr:cNvCxnSpPr/>
      </xdr:nvCxnSpPr>
      <xdr:spPr>
        <a:xfrm flipV="1">
          <a:off x="15481300" y="16632086"/>
          <a:ext cx="838200" cy="10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102328</xdr:rowOff>
    </xdr:from>
    <xdr:ext cx="534377" cy="259045"/>
    <xdr:sp macro="" textlink="">
      <xdr:nvSpPr>
        <xdr:cNvPr id="684" name="積立金平均値テキスト"/>
        <xdr:cNvSpPr txBox="1"/>
      </xdr:nvSpPr>
      <xdr:spPr>
        <a:xfrm>
          <a:off x="16370300" y="16390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79451</xdr:rowOff>
    </xdr:from>
    <xdr:to>
      <xdr:col>85</xdr:col>
      <xdr:colOff>177800</xdr:colOff>
      <xdr:row>97</xdr:row>
      <xdr:rowOff>9601</xdr:rowOff>
    </xdr:to>
    <xdr:sp macro="" textlink="">
      <xdr:nvSpPr>
        <xdr:cNvPr id="685" name="フローチャート: 判断 684"/>
        <xdr:cNvSpPr/>
      </xdr:nvSpPr>
      <xdr:spPr>
        <a:xfrm>
          <a:off x="162687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106857</xdr:rowOff>
    </xdr:from>
    <xdr:to>
      <xdr:col>81</xdr:col>
      <xdr:colOff>50800</xdr:colOff>
      <xdr:row>98</xdr:row>
      <xdr:rowOff>86303</xdr:rowOff>
    </xdr:to>
    <xdr:cxnSp macro="">
      <xdr:nvCxnSpPr>
        <xdr:cNvPr id="686" name="直線コネクタ 685"/>
        <xdr:cNvCxnSpPr/>
      </xdr:nvCxnSpPr>
      <xdr:spPr>
        <a:xfrm flipV="1">
          <a:off x="14592300" y="16737507"/>
          <a:ext cx="889000" cy="15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63545</xdr:rowOff>
    </xdr:from>
    <xdr:to>
      <xdr:col>81</xdr:col>
      <xdr:colOff>101600</xdr:colOff>
      <xdr:row>96</xdr:row>
      <xdr:rowOff>165145</xdr:rowOff>
    </xdr:to>
    <xdr:sp macro="" textlink="">
      <xdr:nvSpPr>
        <xdr:cNvPr id="687" name="フローチャート: 判断 686"/>
        <xdr:cNvSpPr/>
      </xdr:nvSpPr>
      <xdr:spPr>
        <a:xfrm>
          <a:off x="15430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10222</xdr:rowOff>
    </xdr:from>
    <xdr:ext cx="534377" cy="259045"/>
    <xdr:sp macro="" textlink="">
      <xdr:nvSpPr>
        <xdr:cNvPr id="688" name="テキスト ボックス 687"/>
        <xdr:cNvSpPr txBox="1"/>
      </xdr:nvSpPr>
      <xdr:spPr>
        <a:xfrm>
          <a:off x="15214111" y="162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70358</xdr:rowOff>
    </xdr:from>
    <xdr:to>
      <xdr:col>76</xdr:col>
      <xdr:colOff>114300</xdr:colOff>
      <xdr:row>98</xdr:row>
      <xdr:rowOff>86303</xdr:rowOff>
    </xdr:to>
    <xdr:cxnSp macro="">
      <xdr:nvCxnSpPr>
        <xdr:cNvPr id="689" name="直線コネクタ 688"/>
        <xdr:cNvCxnSpPr/>
      </xdr:nvCxnSpPr>
      <xdr:spPr>
        <a:xfrm>
          <a:off x="13703300" y="16872458"/>
          <a:ext cx="889000" cy="1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88348</xdr:rowOff>
    </xdr:from>
    <xdr:to>
      <xdr:col>76</xdr:col>
      <xdr:colOff>165100</xdr:colOff>
      <xdr:row>98</xdr:row>
      <xdr:rowOff>18498</xdr:rowOff>
    </xdr:to>
    <xdr:sp macro="" textlink="">
      <xdr:nvSpPr>
        <xdr:cNvPr id="690" name="フローチャート: 判断 689"/>
        <xdr:cNvSpPr/>
      </xdr:nvSpPr>
      <xdr:spPr>
        <a:xfrm>
          <a:off x="14541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35025</xdr:rowOff>
    </xdr:from>
    <xdr:ext cx="534377" cy="259045"/>
    <xdr:sp macro="" textlink="">
      <xdr:nvSpPr>
        <xdr:cNvPr id="691" name="テキスト ボックス 690"/>
        <xdr:cNvSpPr txBox="1"/>
      </xdr:nvSpPr>
      <xdr:spPr>
        <a:xfrm>
          <a:off x="14325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155797</xdr:rowOff>
    </xdr:from>
    <xdr:to>
      <xdr:col>71</xdr:col>
      <xdr:colOff>177800</xdr:colOff>
      <xdr:row>98</xdr:row>
      <xdr:rowOff>70358</xdr:rowOff>
    </xdr:to>
    <xdr:cxnSp macro="">
      <xdr:nvCxnSpPr>
        <xdr:cNvPr id="692" name="直線コネクタ 691"/>
        <xdr:cNvCxnSpPr/>
      </xdr:nvCxnSpPr>
      <xdr:spPr>
        <a:xfrm>
          <a:off x="12814300" y="16786447"/>
          <a:ext cx="889000" cy="8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72689</xdr:rowOff>
    </xdr:from>
    <xdr:to>
      <xdr:col>72</xdr:col>
      <xdr:colOff>38100</xdr:colOff>
      <xdr:row>97</xdr:row>
      <xdr:rowOff>2839</xdr:rowOff>
    </xdr:to>
    <xdr:sp macro="" textlink="">
      <xdr:nvSpPr>
        <xdr:cNvPr id="693" name="フローチャート: 判断 692"/>
        <xdr:cNvSpPr/>
      </xdr:nvSpPr>
      <xdr:spPr>
        <a:xfrm>
          <a:off x="13652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19366</xdr:rowOff>
    </xdr:from>
    <xdr:ext cx="534377" cy="259045"/>
    <xdr:sp macro="" textlink="">
      <xdr:nvSpPr>
        <xdr:cNvPr id="694" name="テキスト ボックス 693"/>
        <xdr:cNvSpPr txBox="1"/>
      </xdr:nvSpPr>
      <xdr:spPr>
        <a:xfrm>
          <a:off x="13436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135973</xdr:rowOff>
    </xdr:from>
    <xdr:to>
      <xdr:col>67</xdr:col>
      <xdr:colOff>101600</xdr:colOff>
      <xdr:row>98</xdr:row>
      <xdr:rowOff>66123</xdr:rowOff>
    </xdr:to>
    <xdr:sp macro="" textlink="">
      <xdr:nvSpPr>
        <xdr:cNvPr id="695" name="フローチャート: 判断 694"/>
        <xdr:cNvSpPr/>
      </xdr:nvSpPr>
      <xdr:spPr>
        <a:xfrm>
          <a:off x="12763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57250</xdr:rowOff>
    </xdr:from>
    <xdr:ext cx="534377" cy="259045"/>
    <xdr:sp macro="" textlink="">
      <xdr:nvSpPr>
        <xdr:cNvPr id="696" name="テキスト ボックス 695"/>
        <xdr:cNvSpPr txBox="1"/>
      </xdr:nvSpPr>
      <xdr:spPr>
        <a:xfrm>
          <a:off x="12547111" y="168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122086</xdr:rowOff>
    </xdr:from>
    <xdr:to>
      <xdr:col>85</xdr:col>
      <xdr:colOff>177800</xdr:colOff>
      <xdr:row>97</xdr:row>
      <xdr:rowOff>52236</xdr:rowOff>
    </xdr:to>
    <xdr:sp macro="" textlink="">
      <xdr:nvSpPr>
        <xdr:cNvPr id="702" name="楕円 701"/>
        <xdr:cNvSpPr/>
      </xdr:nvSpPr>
      <xdr:spPr>
        <a:xfrm>
          <a:off x="16268700" y="165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100513</xdr:rowOff>
    </xdr:from>
    <xdr:ext cx="534377" cy="259045"/>
    <xdr:sp macro="" textlink="">
      <xdr:nvSpPr>
        <xdr:cNvPr id="703" name="積立金該当値テキスト"/>
        <xdr:cNvSpPr txBox="1"/>
      </xdr:nvSpPr>
      <xdr:spPr>
        <a:xfrm>
          <a:off x="16370300" y="1655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56057</xdr:rowOff>
    </xdr:from>
    <xdr:to>
      <xdr:col>81</xdr:col>
      <xdr:colOff>101600</xdr:colOff>
      <xdr:row>97</xdr:row>
      <xdr:rowOff>157657</xdr:rowOff>
    </xdr:to>
    <xdr:sp macro="" textlink="">
      <xdr:nvSpPr>
        <xdr:cNvPr id="704" name="楕円 703"/>
        <xdr:cNvSpPr/>
      </xdr:nvSpPr>
      <xdr:spPr>
        <a:xfrm>
          <a:off x="15430500" y="1668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148784</xdr:rowOff>
    </xdr:from>
    <xdr:ext cx="534377" cy="259045"/>
    <xdr:sp macro="" textlink="">
      <xdr:nvSpPr>
        <xdr:cNvPr id="705" name="テキスト ボックス 704"/>
        <xdr:cNvSpPr txBox="1"/>
      </xdr:nvSpPr>
      <xdr:spPr>
        <a:xfrm>
          <a:off x="15214111" y="1677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35503</xdr:rowOff>
    </xdr:from>
    <xdr:to>
      <xdr:col>76</xdr:col>
      <xdr:colOff>165100</xdr:colOff>
      <xdr:row>98</xdr:row>
      <xdr:rowOff>137103</xdr:rowOff>
    </xdr:to>
    <xdr:sp macro="" textlink="">
      <xdr:nvSpPr>
        <xdr:cNvPr id="706" name="楕円 705"/>
        <xdr:cNvSpPr/>
      </xdr:nvSpPr>
      <xdr:spPr>
        <a:xfrm>
          <a:off x="14541500" y="1683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128230</xdr:rowOff>
    </xdr:from>
    <xdr:ext cx="469744" cy="259045"/>
    <xdr:sp macro="" textlink="">
      <xdr:nvSpPr>
        <xdr:cNvPr id="707" name="テキスト ボックス 706"/>
        <xdr:cNvSpPr txBox="1"/>
      </xdr:nvSpPr>
      <xdr:spPr>
        <a:xfrm>
          <a:off x="14357428" y="1693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19558</xdr:rowOff>
    </xdr:from>
    <xdr:to>
      <xdr:col>72</xdr:col>
      <xdr:colOff>38100</xdr:colOff>
      <xdr:row>98</xdr:row>
      <xdr:rowOff>121158</xdr:rowOff>
    </xdr:to>
    <xdr:sp macro="" textlink="">
      <xdr:nvSpPr>
        <xdr:cNvPr id="708" name="楕円 707"/>
        <xdr:cNvSpPr/>
      </xdr:nvSpPr>
      <xdr:spPr>
        <a:xfrm>
          <a:off x="13652500" y="1682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112285</xdr:rowOff>
    </xdr:from>
    <xdr:ext cx="469744" cy="259045"/>
    <xdr:sp macro="" textlink="">
      <xdr:nvSpPr>
        <xdr:cNvPr id="709" name="テキスト ボックス 708"/>
        <xdr:cNvSpPr txBox="1"/>
      </xdr:nvSpPr>
      <xdr:spPr>
        <a:xfrm>
          <a:off x="13468428" y="1691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104997</xdr:rowOff>
    </xdr:from>
    <xdr:to>
      <xdr:col>67</xdr:col>
      <xdr:colOff>101600</xdr:colOff>
      <xdr:row>98</xdr:row>
      <xdr:rowOff>35147</xdr:rowOff>
    </xdr:to>
    <xdr:sp macro="" textlink="">
      <xdr:nvSpPr>
        <xdr:cNvPr id="710" name="楕円 709"/>
        <xdr:cNvSpPr/>
      </xdr:nvSpPr>
      <xdr:spPr>
        <a:xfrm>
          <a:off x="12763500" y="1673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51674</xdr:rowOff>
    </xdr:from>
    <xdr:ext cx="534377" cy="259045"/>
    <xdr:sp macro="" textlink="">
      <xdr:nvSpPr>
        <xdr:cNvPr id="711" name="テキスト ボックス 710"/>
        <xdr:cNvSpPr txBox="1"/>
      </xdr:nvSpPr>
      <xdr:spPr>
        <a:xfrm>
          <a:off x="12547111" y="1651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53975</xdr:rowOff>
    </xdr:from>
    <xdr:to>
      <xdr:col>116</xdr:col>
      <xdr:colOff>62864</xdr:colOff>
      <xdr:row>39</xdr:row>
      <xdr:rowOff>44450</xdr:rowOff>
    </xdr:to>
    <xdr:cxnSp macro="">
      <xdr:nvCxnSpPr>
        <xdr:cNvPr id="735" name="直線コネクタ 734"/>
        <xdr:cNvCxnSpPr/>
      </xdr:nvCxnSpPr>
      <xdr:spPr>
        <a:xfrm flipV="1">
          <a:off x="22159595" y="5368925"/>
          <a:ext cx="1269"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652</xdr:rowOff>
    </xdr:from>
    <xdr:ext cx="534377" cy="259045"/>
    <xdr:sp macro="" textlink="">
      <xdr:nvSpPr>
        <xdr:cNvPr id="738" name="投資及び出資金最大値テキスト"/>
        <xdr:cNvSpPr txBox="1"/>
      </xdr:nvSpPr>
      <xdr:spPr>
        <a:xfrm>
          <a:off x="22212300" y="514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53975</xdr:rowOff>
    </xdr:from>
    <xdr:to>
      <xdr:col>116</xdr:col>
      <xdr:colOff>152400</xdr:colOff>
      <xdr:row>31</xdr:row>
      <xdr:rowOff>53975</xdr:rowOff>
    </xdr:to>
    <xdr:cxnSp macro="">
      <xdr:nvCxnSpPr>
        <xdr:cNvPr id="739" name="直線コネクタ 738"/>
        <xdr:cNvCxnSpPr/>
      </xdr:nvCxnSpPr>
      <xdr:spPr>
        <a:xfrm>
          <a:off x="22072600" y="536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138320</xdr:rowOff>
    </xdr:from>
    <xdr:ext cx="469744" cy="259045"/>
    <xdr:sp macro="" textlink="">
      <xdr:nvSpPr>
        <xdr:cNvPr id="741" name="投資及び出資金平均値テキスト"/>
        <xdr:cNvSpPr txBox="1"/>
      </xdr:nvSpPr>
      <xdr:spPr>
        <a:xfrm>
          <a:off x="22212300" y="6139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115443</xdr:rowOff>
    </xdr:from>
    <xdr:to>
      <xdr:col>116</xdr:col>
      <xdr:colOff>114300</xdr:colOff>
      <xdr:row>37</xdr:row>
      <xdr:rowOff>45593</xdr:rowOff>
    </xdr:to>
    <xdr:sp macro="" textlink="">
      <xdr:nvSpPr>
        <xdr:cNvPr id="742" name="フローチャート: 判断 741"/>
        <xdr:cNvSpPr/>
      </xdr:nvSpPr>
      <xdr:spPr>
        <a:xfrm>
          <a:off x="22110700" y="62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21971</xdr:rowOff>
    </xdr:from>
    <xdr:to>
      <xdr:col>111</xdr:col>
      <xdr:colOff>177800</xdr:colOff>
      <xdr:row>39</xdr:row>
      <xdr:rowOff>44450</xdr:rowOff>
    </xdr:to>
    <xdr:cxnSp macro="">
      <xdr:nvCxnSpPr>
        <xdr:cNvPr id="743" name="直線コネクタ 742"/>
        <xdr:cNvCxnSpPr/>
      </xdr:nvCxnSpPr>
      <xdr:spPr>
        <a:xfrm>
          <a:off x="20434300" y="6708521"/>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160274</xdr:rowOff>
    </xdr:from>
    <xdr:to>
      <xdr:col>112</xdr:col>
      <xdr:colOff>38100</xdr:colOff>
      <xdr:row>37</xdr:row>
      <xdr:rowOff>90424</xdr:rowOff>
    </xdr:to>
    <xdr:sp macro="" textlink="">
      <xdr:nvSpPr>
        <xdr:cNvPr id="744" name="フローチャート: 判断 743"/>
        <xdr:cNvSpPr/>
      </xdr:nvSpPr>
      <xdr:spPr>
        <a:xfrm>
          <a:off x="21272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106951</xdr:rowOff>
    </xdr:from>
    <xdr:ext cx="469744" cy="259045"/>
    <xdr:sp macro="" textlink="">
      <xdr:nvSpPr>
        <xdr:cNvPr id="745" name="テキスト ボックス 744"/>
        <xdr:cNvSpPr txBox="1"/>
      </xdr:nvSpPr>
      <xdr:spPr>
        <a:xfrm>
          <a:off x="21088428" y="610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21971</xdr:rowOff>
    </xdr:from>
    <xdr:to>
      <xdr:col>107</xdr:col>
      <xdr:colOff>50800</xdr:colOff>
      <xdr:row>39</xdr:row>
      <xdr:rowOff>44450</xdr:rowOff>
    </xdr:to>
    <xdr:cxnSp macro="">
      <xdr:nvCxnSpPr>
        <xdr:cNvPr id="746" name="直線コネクタ 745"/>
        <xdr:cNvCxnSpPr/>
      </xdr:nvCxnSpPr>
      <xdr:spPr>
        <a:xfrm flipV="1">
          <a:off x="19545300" y="6708521"/>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5842</xdr:rowOff>
    </xdr:from>
    <xdr:to>
      <xdr:col>107</xdr:col>
      <xdr:colOff>101600</xdr:colOff>
      <xdr:row>37</xdr:row>
      <xdr:rowOff>107442</xdr:rowOff>
    </xdr:to>
    <xdr:sp macro="" textlink="">
      <xdr:nvSpPr>
        <xdr:cNvPr id="747" name="フローチャート: 判断 746"/>
        <xdr:cNvSpPr/>
      </xdr:nvSpPr>
      <xdr:spPr>
        <a:xfrm>
          <a:off x="20383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123969</xdr:rowOff>
    </xdr:from>
    <xdr:ext cx="469744" cy="259045"/>
    <xdr:sp macro="" textlink="">
      <xdr:nvSpPr>
        <xdr:cNvPr id="748" name="テキスト ボックス 747"/>
        <xdr:cNvSpPr txBox="1"/>
      </xdr:nvSpPr>
      <xdr:spPr>
        <a:xfrm>
          <a:off x="20199428" y="612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35941</xdr:rowOff>
    </xdr:from>
    <xdr:to>
      <xdr:col>102</xdr:col>
      <xdr:colOff>165100</xdr:colOff>
      <xdr:row>37</xdr:row>
      <xdr:rowOff>137541</xdr:rowOff>
    </xdr:to>
    <xdr:sp macro="" textlink="">
      <xdr:nvSpPr>
        <xdr:cNvPr id="750" name="フローチャート: 判断 749"/>
        <xdr:cNvSpPr/>
      </xdr:nvSpPr>
      <xdr:spPr>
        <a:xfrm>
          <a:off x="19494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154068</xdr:rowOff>
    </xdr:from>
    <xdr:ext cx="469744" cy="259045"/>
    <xdr:sp macro="" textlink="">
      <xdr:nvSpPr>
        <xdr:cNvPr id="751" name="テキスト ボックス 750"/>
        <xdr:cNvSpPr txBox="1"/>
      </xdr:nvSpPr>
      <xdr:spPr>
        <a:xfrm>
          <a:off x="19310428" y="615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69977</xdr:rowOff>
    </xdr:from>
    <xdr:to>
      <xdr:col>98</xdr:col>
      <xdr:colOff>38100</xdr:colOff>
      <xdr:row>38</xdr:row>
      <xdr:rowOff>127</xdr:rowOff>
    </xdr:to>
    <xdr:sp macro="" textlink="">
      <xdr:nvSpPr>
        <xdr:cNvPr id="752" name="フローチャート: 判断 751"/>
        <xdr:cNvSpPr/>
      </xdr:nvSpPr>
      <xdr:spPr>
        <a:xfrm>
          <a:off x="18605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16654</xdr:rowOff>
    </xdr:from>
    <xdr:ext cx="469744" cy="259045"/>
    <xdr:sp macro="" textlink="">
      <xdr:nvSpPr>
        <xdr:cNvPr id="753" name="テキスト ボックス 752"/>
        <xdr:cNvSpPr txBox="1"/>
      </xdr:nvSpPr>
      <xdr:spPr>
        <a:xfrm>
          <a:off x="18421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142621</xdr:rowOff>
    </xdr:from>
    <xdr:to>
      <xdr:col>107</xdr:col>
      <xdr:colOff>101600</xdr:colOff>
      <xdr:row>39</xdr:row>
      <xdr:rowOff>72771</xdr:rowOff>
    </xdr:to>
    <xdr:sp macro="" textlink="">
      <xdr:nvSpPr>
        <xdr:cNvPr id="763" name="楕円 762"/>
        <xdr:cNvSpPr/>
      </xdr:nvSpPr>
      <xdr:spPr>
        <a:xfrm>
          <a:off x="20383500" y="665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63898</xdr:rowOff>
    </xdr:from>
    <xdr:ext cx="378565" cy="259045"/>
    <xdr:sp macro="" textlink="">
      <xdr:nvSpPr>
        <xdr:cNvPr id="764" name="テキスト ボックス 763"/>
        <xdr:cNvSpPr txBox="1"/>
      </xdr:nvSpPr>
      <xdr:spPr>
        <a:xfrm>
          <a:off x="20245017" y="6750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36430</xdr:rowOff>
    </xdr:from>
    <xdr:to>
      <xdr:col>116</xdr:col>
      <xdr:colOff>62864</xdr:colOff>
      <xdr:row>58</xdr:row>
      <xdr:rowOff>25057</xdr:rowOff>
    </xdr:to>
    <xdr:cxnSp macro="">
      <xdr:nvCxnSpPr>
        <xdr:cNvPr id="788" name="直線コネクタ 787"/>
        <xdr:cNvCxnSpPr/>
      </xdr:nvCxnSpPr>
      <xdr:spPr>
        <a:xfrm flipV="1">
          <a:off x="22159595" y="8780380"/>
          <a:ext cx="1269" cy="1188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28884</xdr:rowOff>
    </xdr:from>
    <xdr:ext cx="249299" cy="259045"/>
    <xdr:sp macro="" textlink="">
      <xdr:nvSpPr>
        <xdr:cNvPr id="789" name="貸付金最小値テキスト"/>
        <xdr:cNvSpPr txBox="1"/>
      </xdr:nvSpPr>
      <xdr:spPr>
        <a:xfrm>
          <a:off x="22212300" y="9972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25057</xdr:rowOff>
    </xdr:from>
    <xdr:to>
      <xdr:col>116</xdr:col>
      <xdr:colOff>152400</xdr:colOff>
      <xdr:row>58</xdr:row>
      <xdr:rowOff>25057</xdr:rowOff>
    </xdr:to>
    <xdr:cxnSp macro="">
      <xdr:nvCxnSpPr>
        <xdr:cNvPr id="790" name="直線コネクタ 789"/>
        <xdr:cNvCxnSpPr/>
      </xdr:nvCxnSpPr>
      <xdr:spPr>
        <a:xfrm>
          <a:off x="22072600" y="996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154557</xdr:rowOff>
    </xdr:from>
    <xdr:ext cx="534377" cy="259045"/>
    <xdr:sp macro="" textlink="">
      <xdr:nvSpPr>
        <xdr:cNvPr id="791" name="貸付金最大値テキスト"/>
        <xdr:cNvSpPr txBox="1"/>
      </xdr:nvSpPr>
      <xdr:spPr>
        <a:xfrm>
          <a:off x="22212300" y="855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36430</xdr:rowOff>
    </xdr:from>
    <xdr:to>
      <xdr:col>116</xdr:col>
      <xdr:colOff>152400</xdr:colOff>
      <xdr:row>51</xdr:row>
      <xdr:rowOff>36430</xdr:rowOff>
    </xdr:to>
    <xdr:cxnSp macro="">
      <xdr:nvCxnSpPr>
        <xdr:cNvPr id="792" name="直線コネクタ 791"/>
        <xdr:cNvCxnSpPr/>
      </xdr:nvCxnSpPr>
      <xdr:spPr>
        <a:xfrm>
          <a:off x="22072600" y="87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8427</xdr:rowOff>
    </xdr:from>
    <xdr:to>
      <xdr:col>116</xdr:col>
      <xdr:colOff>63500</xdr:colOff>
      <xdr:row>58</xdr:row>
      <xdr:rowOff>13913</xdr:rowOff>
    </xdr:to>
    <xdr:cxnSp macro="">
      <xdr:nvCxnSpPr>
        <xdr:cNvPr id="793" name="直線コネクタ 792"/>
        <xdr:cNvCxnSpPr/>
      </xdr:nvCxnSpPr>
      <xdr:spPr>
        <a:xfrm>
          <a:off x="21323300" y="9952527"/>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53598</xdr:rowOff>
    </xdr:from>
    <xdr:ext cx="469744" cy="259045"/>
    <xdr:sp macro="" textlink="">
      <xdr:nvSpPr>
        <xdr:cNvPr id="794" name="貸付金平均値テキスト"/>
        <xdr:cNvSpPr txBox="1"/>
      </xdr:nvSpPr>
      <xdr:spPr>
        <a:xfrm>
          <a:off x="22212300" y="9483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30721</xdr:rowOff>
    </xdr:from>
    <xdr:to>
      <xdr:col>116</xdr:col>
      <xdr:colOff>114300</xdr:colOff>
      <xdr:row>56</xdr:row>
      <xdr:rowOff>132321</xdr:rowOff>
    </xdr:to>
    <xdr:sp macro="" textlink="">
      <xdr:nvSpPr>
        <xdr:cNvPr id="795" name="フローチャート: 判断 794"/>
        <xdr:cNvSpPr/>
      </xdr:nvSpPr>
      <xdr:spPr>
        <a:xfrm>
          <a:off x="221107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170732</xdr:rowOff>
    </xdr:from>
    <xdr:to>
      <xdr:col>111</xdr:col>
      <xdr:colOff>177800</xdr:colOff>
      <xdr:row>58</xdr:row>
      <xdr:rowOff>8427</xdr:rowOff>
    </xdr:to>
    <xdr:cxnSp macro="">
      <xdr:nvCxnSpPr>
        <xdr:cNvPr id="796" name="直線コネクタ 795"/>
        <xdr:cNvCxnSpPr/>
      </xdr:nvCxnSpPr>
      <xdr:spPr>
        <a:xfrm>
          <a:off x="20434300" y="994338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29064</xdr:rowOff>
    </xdr:from>
    <xdr:to>
      <xdr:col>112</xdr:col>
      <xdr:colOff>38100</xdr:colOff>
      <xdr:row>56</xdr:row>
      <xdr:rowOff>130664</xdr:rowOff>
    </xdr:to>
    <xdr:sp macro="" textlink="">
      <xdr:nvSpPr>
        <xdr:cNvPr id="797" name="フローチャート: 判断 796"/>
        <xdr:cNvSpPr/>
      </xdr:nvSpPr>
      <xdr:spPr>
        <a:xfrm>
          <a:off x="21272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147191</xdr:rowOff>
    </xdr:from>
    <xdr:ext cx="469744" cy="259045"/>
    <xdr:sp macro="" textlink="">
      <xdr:nvSpPr>
        <xdr:cNvPr id="798" name="テキスト ボックス 797"/>
        <xdr:cNvSpPr txBox="1"/>
      </xdr:nvSpPr>
      <xdr:spPr>
        <a:xfrm>
          <a:off x="21088428" y="940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103010</xdr:rowOff>
    </xdr:from>
    <xdr:to>
      <xdr:col>107</xdr:col>
      <xdr:colOff>50800</xdr:colOff>
      <xdr:row>57</xdr:row>
      <xdr:rowOff>170732</xdr:rowOff>
    </xdr:to>
    <xdr:cxnSp macro="">
      <xdr:nvCxnSpPr>
        <xdr:cNvPr id="799" name="直線コネクタ 798"/>
        <xdr:cNvCxnSpPr/>
      </xdr:nvCxnSpPr>
      <xdr:spPr>
        <a:xfrm>
          <a:off x="19545300" y="9875660"/>
          <a:ext cx="889000" cy="6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31521</xdr:rowOff>
    </xdr:from>
    <xdr:to>
      <xdr:col>107</xdr:col>
      <xdr:colOff>101600</xdr:colOff>
      <xdr:row>56</xdr:row>
      <xdr:rowOff>133121</xdr:rowOff>
    </xdr:to>
    <xdr:sp macro="" textlink="">
      <xdr:nvSpPr>
        <xdr:cNvPr id="800" name="フローチャート: 判断 799"/>
        <xdr:cNvSpPr/>
      </xdr:nvSpPr>
      <xdr:spPr>
        <a:xfrm>
          <a:off x="20383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149648</xdr:rowOff>
    </xdr:from>
    <xdr:ext cx="469744" cy="259045"/>
    <xdr:sp macro="" textlink="">
      <xdr:nvSpPr>
        <xdr:cNvPr id="801" name="テキスト ボックス 800"/>
        <xdr:cNvSpPr txBox="1"/>
      </xdr:nvSpPr>
      <xdr:spPr>
        <a:xfrm>
          <a:off x="20199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16142</xdr:rowOff>
    </xdr:from>
    <xdr:to>
      <xdr:col>102</xdr:col>
      <xdr:colOff>114300</xdr:colOff>
      <xdr:row>57</xdr:row>
      <xdr:rowOff>103010</xdr:rowOff>
    </xdr:to>
    <xdr:cxnSp macro="">
      <xdr:nvCxnSpPr>
        <xdr:cNvPr id="802" name="直線コネクタ 801"/>
        <xdr:cNvCxnSpPr/>
      </xdr:nvCxnSpPr>
      <xdr:spPr>
        <a:xfrm>
          <a:off x="18656300" y="9617342"/>
          <a:ext cx="889000" cy="25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47752</xdr:rowOff>
    </xdr:from>
    <xdr:to>
      <xdr:col>102</xdr:col>
      <xdr:colOff>165100</xdr:colOff>
      <xdr:row>56</xdr:row>
      <xdr:rowOff>149352</xdr:rowOff>
    </xdr:to>
    <xdr:sp macro="" textlink="">
      <xdr:nvSpPr>
        <xdr:cNvPr id="803" name="フローチャート: 判断 802"/>
        <xdr:cNvSpPr/>
      </xdr:nvSpPr>
      <xdr:spPr>
        <a:xfrm>
          <a:off x="19494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165879</xdr:rowOff>
    </xdr:from>
    <xdr:ext cx="469744" cy="259045"/>
    <xdr:sp macro="" textlink="">
      <xdr:nvSpPr>
        <xdr:cNvPr id="804" name="テキスト ボックス 803"/>
        <xdr:cNvSpPr txBox="1"/>
      </xdr:nvSpPr>
      <xdr:spPr>
        <a:xfrm>
          <a:off x="19310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89</xdr:rowOff>
    </xdr:from>
    <xdr:to>
      <xdr:col>98</xdr:col>
      <xdr:colOff>38100</xdr:colOff>
      <xdr:row>56</xdr:row>
      <xdr:rowOff>101689</xdr:rowOff>
    </xdr:to>
    <xdr:sp macro="" textlink="">
      <xdr:nvSpPr>
        <xdr:cNvPr id="805" name="フローチャート: 判断 804"/>
        <xdr:cNvSpPr/>
      </xdr:nvSpPr>
      <xdr:spPr>
        <a:xfrm>
          <a:off x="18605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92816</xdr:rowOff>
    </xdr:from>
    <xdr:ext cx="469744" cy="259045"/>
    <xdr:sp macro="" textlink="">
      <xdr:nvSpPr>
        <xdr:cNvPr id="806" name="テキスト ボックス 805"/>
        <xdr:cNvSpPr txBox="1"/>
      </xdr:nvSpPr>
      <xdr:spPr>
        <a:xfrm>
          <a:off x="18421428" y="96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134563</xdr:rowOff>
    </xdr:from>
    <xdr:to>
      <xdr:col>116</xdr:col>
      <xdr:colOff>114300</xdr:colOff>
      <xdr:row>58</xdr:row>
      <xdr:rowOff>64713</xdr:rowOff>
    </xdr:to>
    <xdr:sp macro="" textlink="">
      <xdr:nvSpPr>
        <xdr:cNvPr id="812" name="楕円 811"/>
        <xdr:cNvSpPr/>
      </xdr:nvSpPr>
      <xdr:spPr>
        <a:xfrm>
          <a:off x="22110700" y="990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49490</xdr:rowOff>
    </xdr:from>
    <xdr:ext cx="378565" cy="259045"/>
    <xdr:sp macro="" textlink="">
      <xdr:nvSpPr>
        <xdr:cNvPr id="813" name="貸付金該当値テキスト"/>
        <xdr:cNvSpPr txBox="1"/>
      </xdr:nvSpPr>
      <xdr:spPr>
        <a:xfrm>
          <a:off x="22212300" y="9822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129077</xdr:rowOff>
    </xdr:from>
    <xdr:to>
      <xdr:col>112</xdr:col>
      <xdr:colOff>38100</xdr:colOff>
      <xdr:row>58</xdr:row>
      <xdr:rowOff>59227</xdr:rowOff>
    </xdr:to>
    <xdr:sp macro="" textlink="">
      <xdr:nvSpPr>
        <xdr:cNvPr id="814" name="楕円 813"/>
        <xdr:cNvSpPr/>
      </xdr:nvSpPr>
      <xdr:spPr>
        <a:xfrm>
          <a:off x="21272500" y="990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50354</xdr:rowOff>
    </xdr:from>
    <xdr:ext cx="378565" cy="259045"/>
    <xdr:sp macro="" textlink="">
      <xdr:nvSpPr>
        <xdr:cNvPr id="815" name="テキスト ボックス 814"/>
        <xdr:cNvSpPr txBox="1"/>
      </xdr:nvSpPr>
      <xdr:spPr>
        <a:xfrm>
          <a:off x="21134017" y="999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119932</xdr:rowOff>
    </xdr:from>
    <xdr:to>
      <xdr:col>107</xdr:col>
      <xdr:colOff>101600</xdr:colOff>
      <xdr:row>58</xdr:row>
      <xdr:rowOff>50082</xdr:rowOff>
    </xdr:to>
    <xdr:sp macro="" textlink="">
      <xdr:nvSpPr>
        <xdr:cNvPr id="816" name="楕円 815"/>
        <xdr:cNvSpPr/>
      </xdr:nvSpPr>
      <xdr:spPr>
        <a:xfrm>
          <a:off x="20383500" y="989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41209</xdr:rowOff>
    </xdr:from>
    <xdr:ext cx="378565" cy="259045"/>
    <xdr:sp macro="" textlink="">
      <xdr:nvSpPr>
        <xdr:cNvPr id="817" name="テキスト ボックス 816"/>
        <xdr:cNvSpPr txBox="1"/>
      </xdr:nvSpPr>
      <xdr:spPr>
        <a:xfrm>
          <a:off x="20245017" y="9985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52210</xdr:rowOff>
    </xdr:from>
    <xdr:to>
      <xdr:col>102</xdr:col>
      <xdr:colOff>165100</xdr:colOff>
      <xdr:row>57</xdr:row>
      <xdr:rowOff>153810</xdr:rowOff>
    </xdr:to>
    <xdr:sp macro="" textlink="">
      <xdr:nvSpPr>
        <xdr:cNvPr id="818" name="楕円 817"/>
        <xdr:cNvSpPr/>
      </xdr:nvSpPr>
      <xdr:spPr>
        <a:xfrm>
          <a:off x="19494500" y="982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144937</xdr:rowOff>
    </xdr:from>
    <xdr:ext cx="469744" cy="259045"/>
    <xdr:sp macro="" textlink="">
      <xdr:nvSpPr>
        <xdr:cNvPr id="819" name="テキスト ボックス 818"/>
        <xdr:cNvSpPr txBox="1"/>
      </xdr:nvSpPr>
      <xdr:spPr>
        <a:xfrm>
          <a:off x="19310428" y="991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136792</xdr:rowOff>
    </xdr:from>
    <xdr:to>
      <xdr:col>98</xdr:col>
      <xdr:colOff>38100</xdr:colOff>
      <xdr:row>56</xdr:row>
      <xdr:rowOff>66942</xdr:rowOff>
    </xdr:to>
    <xdr:sp macro="" textlink="">
      <xdr:nvSpPr>
        <xdr:cNvPr id="820" name="楕円 819"/>
        <xdr:cNvSpPr/>
      </xdr:nvSpPr>
      <xdr:spPr>
        <a:xfrm>
          <a:off x="18605500" y="956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83469</xdr:rowOff>
    </xdr:from>
    <xdr:ext cx="469744" cy="259045"/>
    <xdr:sp macro="" textlink="">
      <xdr:nvSpPr>
        <xdr:cNvPr id="821" name="テキスト ボックス 820"/>
        <xdr:cNvSpPr txBox="1"/>
      </xdr:nvSpPr>
      <xdr:spPr>
        <a:xfrm>
          <a:off x="18421428" y="934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4" name="テキスト ボックス 83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6" name="テキスト ボックス 83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8" name="テキスト ボックス 83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0" name="テキスト ボックス 83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96815</xdr:rowOff>
    </xdr:from>
    <xdr:to>
      <xdr:col>116</xdr:col>
      <xdr:colOff>62864</xdr:colOff>
      <xdr:row>79</xdr:row>
      <xdr:rowOff>3180</xdr:rowOff>
    </xdr:to>
    <xdr:cxnSp macro="">
      <xdr:nvCxnSpPr>
        <xdr:cNvPr id="844" name="直線コネクタ 843"/>
        <xdr:cNvCxnSpPr/>
      </xdr:nvCxnSpPr>
      <xdr:spPr>
        <a:xfrm flipV="1">
          <a:off x="22159595" y="12098315"/>
          <a:ext cx="1269" cy="1449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7007</xdr:rowOff>
    </xdr:from>
    <xdr:ext cx="534377" cy="259045"/>
    <xdr:sp macro="" textlink="">
      <xdr:nvSpPr>
        <xdr:cNvPr id="845" name="繰出金最小値テキスト"/>
        <xdr:cNvSpPr txBox="1"/>
      </xdr:nvSpPr>
      <xdr:spPr>
        <a:xfrm>
          <a:off x="22212300" y="1355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3180</xdr:rowOff>
    </xdr:from>
    <xdr:to>
      <xdr:col>116</xdr:col>
      <xdr:colOff>152400</xdr:colOff>
      <xdr:row>79</xdr:row>
      <xdr:rowOff>3180</xdr:rowOff>
    </xdr:to>
    <xdr:cxnSp macro="">
      <xdr:nvCxnSpPr>
        <xdr:cNvPr id="846" name="直線コネクタ 845"/>
        <xdr:cNvCxnSpPr/>
      </xdr:nvCxnSpPr>
      <xdr:spPr>
        <a:xfrm>
          <a:off x="22072600" y="1354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43492</xdr:rowOff>
    </xdr:from>
    <xdr:ext cx="534377" cy="259045"/>
    <xdr:sp macro="" textlink="">
      <xdr:nvSpPr>
        <xdr:cNvPr id="847" name="繰出金最大値テキスト"/>
        <xdr:cNvSpPr txBox="1"/>
      </xdr:nvSpPr>
      <xdr:spPr>
        <a:xfrm>
          <a:off x="22212300" y="1187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96815</xdr:rowOff>
    </xdr:from>
    <xdr:to>
      <xdr:col>116</xdr:col>
      <xdr:colOff>152400</xdr:colOff>
      <xdr:row>70</xdr:row>
      <xdr:rowOff>96815</xdr:rowOff>
    </xdr:to>
    <xdr:cxnSp macro="">
      <xdr:nvCxnSpPr>
        <xdr:cNvPr id="848" name="直線コネクタ 847"/>
        <xdr:cNvCxnSpPr/>
      </xdr:nvCxnSpPr>
      <xdr:spPr>
        <a:xfrm>
          <a:off x="22072600" y="1209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45288</xdr:rowOff>
    </xdr:from>
    <xdr:to>
      <xdr:col>116</xdr:col>
      <xdr:colOff>63500</xdr:colOff>
      <xdr:row>73</xdr:row>
      <xdr:rowOff>99330</xdr:rowOff>
    </xdr:to>
    <xdr:cxnSp macro="">
      <xdr:nvCxnSpPr>
        <xdr:cNvPr id="849" name="直線コネクタ 848"/>
        <xdr:cNvCxnSpPr/>
      </xdr:nvCxnSpPr>
      <xdr:spPr>
        <a:xfrm flipV="1">
          <a:off x="21323300" y="12561138"/>
          <a:ext cx="838200" cy="5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10726</xdr:rowOff>
    </xdr:from>
    <xdr:ext cx="534377" cy="259045"/>
    <xdr:sp macro="" textlink="">
      <xdr:nvSpPr>
        <xdr:cNvPr id="850" name="繰出金平均値テキスト"/>
        <xdr:cNvSpPr txBox="1"/>
      </xdr:nvSpPr>
      <xdr:spPr>
        <a:xfrm>
          <a:off x="22212300" y="1269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32299</xdr:rowOff>
    </xdr:from>
    <xdr:to>
      <xdr:col>116</xdr:col>
      <xdr:colOff>114300</xdr:colOff>
      <xdr:row>74</xdr:row>
      <xdr:rowOff>133899</xdr:rowOff>
    </xdr:to>
    <xdr:sp macro="" textlink="">
      <xdr:nvSpPr>
        <xdr:cNvPr id="851" name="フローチャート: 判断 850"/>
        <xdr:cNvSpPr/>
      </xdr:nvSpPr>
      <xdr:spPr>
        <a:xfrm>
          <a:off x="221107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99330</xdr:rowOff>
    </xdr:from>
    <xdr:to>
      <xdr:col>111</xdr:col>
      <xdr:colOff>177800</xdr:colOff>
      <xdr:row>74</xdr:row>
      <xdr:rowOff>60696</xdr:rowOff>
    </xdr:to>
    <xdr:cxnSp macro="">
      <xdr:nvCxnSpPr>
        <xdr:cNvPr id="852" name="直線コネクタ 851"/>
        <xdr:cNvCxnSpPr/>
      </xdr:nvCxnSpPr>
      <xdr:spPr>
        <a:xfrm flipV="1">
          <a:off x="20434300" y="12615180"/>
          <a:ext cx="889000" cy="13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63388</xdr:rowOff>
    </xdr:from>
    <xdr:to>
      <xdr:col>112</xdr:col>
      <xdr:colOff>38100</xdr:colOff>
      <xdr:row>74</xdr:row>
      <xdr:rowOff>164988</xdr:rowOff>
    </xdr:to>
    <xdr:sp macro="" textlink="">
      <xdr:nvSpPr>
        <xdr:cNvPr id="853" name="フローチャート: 判断 852"/>
        <xdr:cNvSpPr/>
      </xdr:nvSpPr>
      <xdr:spPr>
        <a:xfrm>
          <a:off x="21272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156115</xdr:rowOff>
    </xdr:from>
    <xdr:ext cx="534377" cy="259045"/>
    <xdr:sp macro="" textlink="">
      <xdr:nvSpPr>
        <xdr:cNvPr id="854" name="テキスト ボックス 853"/>
        <xdr:cNvSpPr txBox="1"/>
      </xdr:nvSpPr>
      <xdr:spPr>
        <a:xfrm>
          <a:off x="21056111" y="1284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60696</xdr:rowOff>
    </xdr:from>
    <xdr:to>
      <xdr:col>107</xdr:col>
      <xdr:colOff>50800</xdr:colOff>
      <xdr:row>74</xdr:row>
      <xdr:rowOff>89545</xdr:rowOff>
    </xdr:to>
    <xdr:cxnSp macro="">
      <xdr:nvCxnSpPr>
        <xdr:cNvPr id="855" name="直線コネクタ 854"/>
        <xdr:cNvCxnSpPr/>
      </xdr:nvCxnSpPr>
      <xdr:spPr>
        <a:xfrm flipV="1">
          <a:off x="19545300" y="12747996"/>
          <a:ext cx="889000" cy="2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122641</xdr:rowOff>
    </xdr:from>
    <xdr:to>
      <xdr:col>107</xdr:col>
      <xdr:colOff>101600</xdr:colOff>
      <xdr:row>75</xdr:row>
      <xdr:rowOff>52791</xdr:rowOff>
    </xdr:to>
    <xdr:sp macro="" textlink="">
      <xdr:nvSpPr>
        <xdr:cNvPr id="856" name="フローチャート: 判断 855"/>
        <xdr:cNvSpPr/>
      </xdr:nvSpPr>
      <xdr:spPr>
        <a:xfrm>
          <a:off x="20383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43918</xdr:rowOff>
    </xdr:from>
    <xdr:ext cx="534377" cy="259045"/>
    <xdr:sp macro="" textlink="">
      <xdr:nvSpPr>
        <xdr:cNvPr id="857" name="テキスト ボックス 856"/>
        <xdr:cNvSpPr txBox="1"/>
      </xdr:nvSpPr>
      <xdr:spPr>
        <a:xfrm>
          <a:off x="20167111" y="129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48992</xdr:rowOff>
    </xdr:from>
    <xdr:to>
      <xdr:col>102</xdr:col>
      <xdr:colOff>114300</xdr:colOff>
      <xdr:row>74</xdr:row>
      <xdr:rowOff>89545</xdr:rowOff>
    </xdr:to>
    <xdr:cxnSp macro="">
      <xdr:nvCxnSpPr>
        <xdr:cNvPr id="858" name="直線コネクタ 857"/>
        <xdr:cNvCxnSpPr/>
      </xdr:nvCxnSpPr>
      <xdr:spPr>
        <a:xfrm>
          <a:off x="18656300" y="12736292"/>
          <a:ext cx="889000" cy="4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64577</xdr:rowOff>
    </xdr:from>
    <xdr:to>
      <xdr:col>102</xdr:col>
      <xdr:colOff>165100</xdr:colOff>
      <xdr:row>71</xdr:row>
      <xdr:rowOff>166177</xdr:rowOff>
    </xdr:to>
    <xdr:sp macro="" textlink="">
      <xdr:nvSpPr>
        <xdr:cNvPr id="859" name="フローチャート: 判断 858"/>
        <xdr:cNvSpPr/>
      </xdr:nvSpPr>
      <xdr:spPr>
        <a:xfrm>
          <a:off x="19494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11254</xdr:rowOff>
    </xdr:from>
    <xdr:ext cx="534377" cy="259045"/>
    <xdr:sp macro="" textlink="">
      <xdr:nvSpPr>
        <xdr:cNvPr id="860" name="テキスト ボックス 859"/>
        <xdr:cNvSpPr txBox="1"/>
      </xdr:nvSpPr>
      <xdr:spPr>
        <a:xfrm>
          <a:off x="19278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100833</xdr:rowOff>
    </xdr:from>
    <xdr:to>
      <xdr:col>98</xdr:col>
      <xdr:colOff>38100</xdr:colOff>
      <xdr:row>74</xdr:row>
      <xdr:rowOff>30983</xdr:rowOff>
    </xdr:to>
    <xdr:sp macro="" textlink="">
      <xdr:nvSpPr>
        <xdr:cNvPr id="861" name="フローチャート: 判断 860"/>
        <xdr:cNvSpPr/>
      </xdr:nvSpPr>
      <xdr:spPr>
        <a:xfrm>
          <a:off x="18605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47510</xdr:rowOff>
    </xdr:from>
    <xdr:ext cx="534377" cy="259045"/>
    <xdr:sp macro="" textlink="">
      <xdr:nvSpPr>
        <xdr:cNvPr id="862" name="テキスト ボックス 861"/>
        <xdr:cNvSpPr txBox="1"/>
      </xdr:nvSpPr>
      <xdr:spPr>
        <a:xfrm>
          <a:off x="18389111" y="1239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165938</xdr:rowOff>
    </xdr:from>
    <xdr:to>
      <xdr:col>116</xdr:col>
      <xdr:colOff>114300</xdr:colOff>
      <xdr:row>73</xdr:row>
      <xdr:rowOff>96088</xdr:rowOff>
    </xdr:to>
    <xdr:sp macro="" textlink="">
      <xdr:nvSpPr>
        <xdr:cNvPr id="868" name="楕円 867"/>
        <xdr:cNvSpPr/>
      </xdr:nvSpPr>
      <xdr:spPr>
        <a:xfrm>
          <a:off x="22110700" y="1251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17365</xdr:rowOff>
    </xdr:from>
    <xdr:ext cx="534377" cy="259045"/>
    <xdr:sp macro="" textlink="">
      <xdr:nvSpPr>
        <xdr:cNvPr id="869" name="繰出金該当値テキスト"/>
        <xdr:cNvSpPr txBox="1"/>
      </xdr:nvSpPr>
      <xdr:spPr>
        <a:xfrm>
          <a:off x="22212300" y="1236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48530</xdr:rowOff>
    </xdr:from>
    <xdr:to>
      <xdr:col>112</xdr:col>
      <xdr:colOff>38100</xdr:colOff>
      <xdr:row>73</xdr:row>
      <xdr:rowOff>150130</xdr:rowOff>
    </xdr:to>
    <xdr:sp macro="" textlink="">
      <xdr:nvSpPr>
        <xdr:cNvPr id="870" name="楕円 869"/>
        <xdr:cNvSpPr/>
      </xdr:nvSpPr>
      <xdr:spPr>
        <a:xfrm>
          <a:off x="21272500" y="1256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166657</xdr:rowOff>
    </xdr:from>
    <xdr:ext cx="534377" cy="259045"/>
    <xdr:sp macro="" textlink="">
      <xdr:nvSpPr>
        <xdr:cNvPr id="871" name="テキスト ボックス 870"/>
        <xdr:cNvSpPr txBox="1"/>
      </xdr:nvSpPr>
      <xdr:spPr>
        <a:xfrm>
          <a:off x="21056111" y="1233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9896</xdr:rowOff>
    </xdr:from>
    <xdr:to>
      <xdr:col>107</xdr:col>
      <xdr:colOff>101600</xdr:colOff>
      <xdr:row>74</xdr:row>
      <xdr:rowOff>111496</xdr:rowOff>
    </xdr:to>
    <xdr:sp macro="" textlink="">
      <xdr:nvSpPr>
        <xdr:cNvPr id="872" name="楕円 871"/>
        <xdr:cNvSpPr/>
      </xdr:nvSpPr>
      <xdr:spPr>
        <a:xfrm>
          <a:off x="20383500" y="1269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128023</xdr:rowOff>
    </xdr:from>
    <xdr:ext cx="534377" cy="259045"/>
    <xdr:sp macro="" textlink="">
      <xdr:nvSpPr>
        <xdr:cNvPr id="873" name="テキスト ボックス 872"/>
        <xdr:cNvSpPr txBox="1"/>
      </xdr:nvSpPr>
      <xdr:spPr>
        <a:xfrm>
          <a:off x="20167111" y="1247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38745</xdr:rowOff>
    </xdr:from>
    <xdr:to>
      <xdr:col>102</xdr:col>
      <xdr:colOff>165100</xdr:colOff>
      <xdr:row>74</xdr:row>
      <xdr:rowOff>140345</xdr:rowOff>
    </xdr:to>
    <xdr:sp macro="" textlink="">
      <xdr:nvSpPr>
        <xdr:cNvPr id="874" name="楕円 873"/>
        <xdr:cNvSpPr/>
      </xdr:nvSpPr>
      <xdr:spPr>
        <a:xfrm>
          <a:off x="19494500" y="1272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131472</xdr:rowOff>
    </xdr:from>
    <xdr:ext cx="534377" cy="259045"/>
    <xdr:sp macro="" textlink="">
      <xdr:nvSpPr>
        <xdr:cNvPr id="875" name="テキスト ボックス 874"/>
        <xdr:cNvSpPr txBox="1"/>
      </xdr:nvSpPr>
      <xdr:spPr>
        <a:xfrm>
          <a:off x="19278111" y="1281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169642</xdr:rowOff>
    </xdr:from>
    <xdr:to>
      <xdr:col>98</xdr:col>
      <xdr:colOff>38100</xdr:colOff>
      <xdr:row>74</xdr:row>
      <xdr:rowOff>99792</xdr:rowOff>
    </xdr:to>
    <xdr:sp macro="" textlink="">
      <xdr:nvSpPr>
        <xdr:cNvPr id="876" name="楕円 875"/>
        <xdr:cNvSpPr/>
      </xdr:nvSpPr>
      <xdr:spPr>
        <a:xfrm>
          <a:off x="18605500" y="1268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90919</xdr:rowOff>
    </xdr:from>
    <xdr:ext cx="534377" cy="259045"/>
    <xdr:sp macro="" textlink="">
      <xdr:nvSpPr>
        <xdr:cNvPr id="877" name="テキスト ボックス 876"/>
        <xdr:cNvSpPr txBox="1"/>
      </xdr:nvSpPr>
      <xdr:spPr>
        <a:xfrm>
          <a:off x="18389111" y="1277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扶助費の住民一人当たりのコストは、類似団体平均及び埼玉県平均を下回っており、対前年度比で</a:t>
          </a:r>
          <a:r>
            <a:rPr kumimoji="1" lang="en-US" altLang="ja-JP" sz="1100">
              <a:solidFill>
                <a:schemeClr val="dk1"/>
              </a:solidFill>
              <a:effectLst/>
              <a:latin typeface="+mn-lt"/>
              <a:ea typeface="+mn-ea"/>
              <a:cs typeface="+mn-cs"/>
            </a:rPr>
            <a:t>11,513</a:t>
          </a:r>
          <a:r>
            <a:rPr kumimoji="1" lang="ja-JP" altLang="ja-JP" sz="1100">
              <a:solidFill>
                <a:schemeClr val="dk1"/>
              </a:solidFill>
              <a:effectLst/>
              <a:latin typeface="+mn-lt"/>
              <a:ea typeface="+mn-ea"/>
              <a:cs typeface="+mn-cs"/>
            </a:rPr>
            <a:t>円減の</a:t>
          </a:r>
          <a:r>
            <a:rPr kumimoji="1" lang="en-US" altLang="ja-JP" sz="1100">
              <a:solidFill>
                <a:schemeClr val="dk1"/>
              </a:solidFill>
              <a:effectLst/>
              <a:latin typeface="+mn-lt"/>
              <a:ea typeface="+mn-ea"/>
              <a:cs typeface="+mn-cs"/>
            </a:rPr>
            <a:t>92,975</a:t>
          </a:r>
          <a:r>
            <a:rPr kumimoji="1" lang="ja-JP" altLang="ja-JP" sz="1100">
              <a:solidFill>
                <a:schemeClr val="dk1"/>
              </a:solidFill>
              <a:effectLst/>
              <a:latin typeface="+mn-lt"/>
              <a:ea typeface="+mn-ea"/>
              <a:cs typeface="+mn-cs"/>
            </a:rPr>
            <a:t>円となっている。これは、令和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年度に子育て世帯や住民税非課税世帯に対する臨時特別給付金を実施した影響である。</a:t>
          </a:r>
          <a:endParaRPr lang="ja-JP" altLang="ja-JP" sz="1400">
            <a:effectLst/>
          </a:endParaRPr>
        </a:p>
        <a:p>
          <a:r>
            <a:rPr kumimoji="1" lang="ja-JP" altLang="ja-JP" sz="1100">
              <a:solidFill>
                <a:schemeClr val="dk1"/>
              </a:solidFill>
              <a:effectLst/>
              <a:latin typeface="+mn-lt"/>
              <a:ea typeface="+mn-ea"/>
              <a:cs typeface="+mn-cs"/>
            </a:rPr>
            <a:t>　普通建設事業費の住民一人当たりのコストは、</a:t>
          </a:r>
          <a:r>
            <a:rPr kumimoji="1" lang="en-US" altLang="ja-JP" sz="1100">
              <a:solidFill>
                <a:schemeClr val="dk1"/>
              </a:solidFill>
              <a:effectLst/>
              <a:latin typeface="+mn-lt"/>
              <a:ea typeface="+mn-ea"/>
              <a:cs typeface="+mn-cs"/>
            </a:rPr>
            <a:t>17,927</a:t>
          </a:r>
          <a:r>
            <a:rPr kumimoji="1" lang="ja-JP" altLang="ja-JP" sz="1100">
              <a:solidFill>
                <a:schemeClr val="dk1"/>
              </a:solidFill>
              <a:effectLst/>
              <a:latin typeface="+mn-lt"/>
              <a:ea typeface="+mn-ea"/>
              <a:cs typeface="+mn-cs"/>
            </a:rPr>
            <a:t>円となり、対前年度比で</a:t>
          </a:r>
          <a:r>
            <a:rPr kumimoji="1" lang="en-US" altLang="ja-JP" sz="1100">
              <a:solidFill>
                <a:schemeClr val="dk1"/>
              </a:solidFill>
              <a:effectLst/>
              <a:latin typeface="+mn-lt"/>
              <a:ea typeface="+mn-ea"/>
              <a:cs typeface="+mn-cs"/>
            </a:rPr>
            <a:t>29,146</a:t>
          </a:r>
          <a:r>
            <a:rPr kumimoji="1" lang="ja-JP" altLang="ja-JP" sz="1100">
              <a:solidFill>
                <a:schemeClr val="dk1"/>
              </a:solidFill>
              <a:effectLst/>
              <a:latin typeface="+mn-lt"/>
              <a:ea typeface="+mn-ea"/>
              <a:cs typeface="+mn-cs"/>
            </a:rPr>
            <a:t>円減と大きく減少している。これは、令和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年度に済生会新病院建設工事等補助金を支出した影響である。</a:t>
          </a:r>
          <a:endParaRPr lang="ja-JP" altLang="ja-JP" sz="1400">
            <a:effectLst/>
          </a:endParaRPr>
        </a:p>
        <a:p>
          <a:r>
            <a:rPr kumimoji="1" lang="ja-JP" altLang="ja-JP" sz="1100">
              <a:solidFill>
                <a:schemeClr val="dk1"/>
              </a:solidFill>
              <a:effectLst/>
              <a:latin typeface="+mn-lt"/>
              <a:ea typeface="+mn-ea"/>
              <a:cs typeface="+mn-cs"/>
            </a:rPr>
            <a:t>　維持補修費の住民一人当たりのコストは、類似団体平均や埼玉県平均を大きく上回っており、推移としても増加傾向にある。これは、合併により多数の公共施設を抱えているとともに、その多くが老朽化し、維持管理に多額の経費を要するためである。今後は、公共施設の再整備等により、維持管理経費の削減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112,179
109,307
133.30
48,363,156
42,630,407
5,063,108
25,874,610
28,761,441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66222</xdr:rowOff>
    </xdr:to>
    <xdr:cxnSp macro="">
      <xdr:nvCxnSpPr>
        <xdr:cNvPr id="58" name="直線コネクタ 57"/>
        <xdr:cNvCxnSpPr/>
      </xdr:nvCxnSpPr>
      <xdr:spPr>
        <a:xfrm flipV="1">
          <a:off x="4633595" y="5304972"/>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469744" cy="259045"/>
    <xdr:sp macro="" textlink="">
      <xdr:nvSpPr>
        <xdr:cNvPr id="59" name="議会費最小値テキスト"/>
        <xdr:cNvSpPr txBox="1"/>
      </xdr:nvSpPr>
      <xdr:spPr>
        <a:xfrm>
          <a:off x="4686300" y="675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44994</xdr:rowOff>
    </xdr:from>
    <xdr:to>
      <xdr:col>24</xdr:col>
      <xdr:colOff>63500</xdr:colOff>
      <xdr:row>34</xdr:row>
      <xdr:rowOff>49349</xdr:rowOff>
    </xdr:to>
    <xdr:cxnSp macro="">
      <xdr:nvCxnSpPr>
        <xdr:cNvPr id="63" name="直線コネクタ 62"/>
        <xdr:cNvCxnSpPr/>
      </xdr:nvCxnSpPr>
      <xdr:spPr>
        <a:xfrm>
          <a:off x="3797300" y="5874294"/>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146793</xdr:rowOff>
    </xdr:from>
    <xdr:ext cx="469744" cy="259045"/>
    <xdr:sp macro="" textlink="">
      <xdr:nvSpPr>
        <xdr:cNvPr id="64" name="議会費平均値テキスト"/>
        <xdr:cNvSpPr txBox="1"/>
      </xdr:nvSpPr>
      <xdr:spPr>
        <a:xfrm>
          <a:off x="4686300" y="59760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168366</xdr:rowOff>
    </xdr:from>
    <xdr:to>
      <xdr:col>24</xdr:col>
      <xdr:colOff>114300</xdr:colOff>
      <xdr:row>35</xdr:row>
      <xdr:rowOff>98516</xdr:rowOff>
    </xdr:to>
    <xdr:sp macro="" textlink="">
      <xdr:nvSpPr>
        <xdr:cNvPr id="65" name="フローチャート: 判断 64"/>
        <xdr:cNvSpPr/>
      </xdr:nvSpPr>
      <xdr:spPr>
        <a:xfrm>
          <a:off x="45847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91258</xdr:rowOff>
    </xdr:from>
    <xdr:to>
      <xdr:col>19</xdr:col>
      <xdr:colOff>177800</xdr:colOff>
      <xdr:row>34</xdr:row>
      <xdr:rowOff>44994</xdr:rowOff>
    </xdr:to>
    <xdr:cxnSp macro="">
      <xdr:nvCxnSpPr>
        <xdr:cNvPr id="66" name="直線コネクタ 65"/>
        <xdr:cNvCxnSpPr/>
      </xdr:nvCxnSpPr>
      <xdr:spPr>
        <a:xfrm>
          <a:off x="2908300" y="5749108"/>
          <a:ext cx="889000" cy="12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29573</xdr:rowOff>
    </xdr:from>
    <xdr:to>
      <xdr:col>20</xdr:col>
      <xdr:colOff>38100</xdr:colOff>
      <xdr:row>35</xdr:row>
      <xdr:rowOff>131173</xdr:rowOff>
    </xdr:to>
    <xdr:sp macro="" textlink="">
      <xdr:nvSpPr>
        <xdr:cNvPr id="67" name="フローチャート: 判断 66"/>
        <xdr:cNvSpPr/>
      </xdr:nvSpPr>
      <xdr:spPr>
        <a:xfrm>
          <a:off x="3746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122300</xdr:rowOff>
    </xdr:from>
    <xdr:ext cx="469744" cy="259045"/>
    <xdr:sp macro="" textlink="">
      <xdr:nvSpPr>
        <xdr:cNvPr id="68" name="テキスト ボックス 67"/>
        <xdr:cNvSpPr txBox="1"/>
      </xdr:nvSpPr>
      <xdr:spPr>
        <a:xfrm>
          <a:off x="3562428"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74930</xdr:rowOff>
    </xdr:from>
    <xdr:to>
      <xdr:col>15</xdr:col>
      <xdr:colOff>50800</xdr:colOff>
      <xdr:row>33</xdr:row>
      <xdr:rowOff>91258</xdr:rowOff>
    </xdr:to>
    <xdr:cxnSp macro="">
      <xdr:nvCxnSpPr>
        <xdr:cNvPr id="69" name="直線コネクタ 68"/>
        <xdr:cNvCxnSpPr/>
      </xdr:nvCxnSpPr>
      <xdr:spPr>
        <a:xfrm>
          <a:off x="2019300" y="573278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81824</xdr:rowOff>
    </xdr:from>
    <xdr:to>
      <xdr:col>15</xdr:col>
      <xdr:colOff>101600</xdr:colOff>
      <xdr:row>36</xdr:row>
      <xdr:rowOff>11974</xdr:rowOff>
    </xdr:to>
    <xdr:sp macro="" textlink="">
      <xdr:nvSpPr>
        <xdr:cNvPr id="70" name="フローチャート: 判断 69"/>
        <xdr:cNvSpPr/>
      </xdr:nvSpPr>
      <xdr:spPr>
        <a:xfrm>
          <a:off x="2857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3101</xdr:rowOff>
    </xdr:from>
    <xdr:ext cx="469744" cy="259045"/>
    <xdr:sp macro="" textlink="">
      <xdr:nvSpPr>
        <xdr:cNvPr id="71" name="テキスト ボックス 70"/>
        <xdr:cNvSpPr txBox="1"/>
      </xdr:nvSpPr>
      <xdr:spPr>
        <a:xfrm>
          <a:off x="2673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19957</xdr:rowOff>
    </xdr:from>
    <xdr:to>
      <xdr:col>10</xdr:col>
      <xdr:colOff>114300</xdr:colOff>
      <xdr:row>33</xdr:row>
      <xdr:rowOff>74930</xdr:rowOff>
    </xdr:to>
    <xdr:cxnSp macro="">
      <xdr:nvCxnSpPr>
        <xdr:cNvPr id="72" name="直線コネクタ 71"/>
        <xdr:cNvCxnSpPr/>
      </xdr:nvCxnSpPr>
      <xdr:spPr>
        <a:xfrm>
          <a:off x="1130300" y="5506357"/>
          <a:ext cx="889000" cy="22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73" name="フローチャート: 判断 72"/>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4" name="テキスト ボックス 73"/>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37193</xdr:rowOff>
    </xdr:from>
    <xdr:to>
      <xdr:col>6</xdr:col>
      <xdr:colOff>38100</xdr:colOff>
      <xdr:row>35</xdr:row>
      <xdr:rowOff>138793</xdr:rowOff>
    </xdr:to>
    <xdr:sp macro="" textlink="">
      <xdr:nvSpPr>
        <xdr:cNvPr id="75" name="フローチャート: 判断 74"/>
        <xdr:cNvSpPr/>
      </xdr:nvSpPr>
      <xdr:spPr>
        <a:xfrm>
          <a:off x="1079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129920</xdr:rowOff>
    </xdr:from>
    <xdr:ext cx="469744" cy="259045"/>
    <xdr:sp macro="" textlink="">
      <xdr:nvSpPr>
        <xdr:cNvPr id="76" name="テキスト ボックス 75"/>
        <xdr:cNvSpPr txBox="1"/>
      </xdr:nvSpPr>
      <xdr:spPr>
        <a:xfrm>
          <a:off x="895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169999</xdr:rowOff>
    </xdr:from>
    <xdr:to>
      <xdr:col>24</xdr:col>
      <xdr:colOff>114300</xdr:colOff>
      <xdr:row>34</xdr:row>
      <xdr:rowOff>100149</xdr:rowOff>
    </xdr:to>
    <xdr:sp macro="" textlink="">
      <xdr:nvSpPr>
        <xdr:cNvPr id="82" name="楕円 81"/>
        <xdr:cNvSpPr/>
      </xdr:nvSpPr>
      <xdr:spPr>
        <a:xfrm>
          <a:off x="4584700" y="582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21426</xdr:rowOff>
    </xdr:from>
    <xdr:ext cx="469744" cy="259045"/>
    <xdr:sp macro="" textlink="">
      <xdr:nvSpPr>
        <xdr:cNvPr id="83" name="議会費該当値テキスト"/>
        <xdr:cNvSpPr txBox="1"/>
      </xdr:nvSpPr>
      <xdr:spPr>
        <a:xfrm>
          <a:off x="4686300" y="567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165644</xdr:rowOff>
    </xdr:from>
    <xdr:to>
      <xdr:col>20</xdr:col>
      <xdr:colOff>38100</xdr:colOff>
      <xdr:row>34</xdr:row>
      <xdr:rowOff>95794</xdr:rowOff>
    </xdr:to>
    <xdr:sp macro="" textlink="">
      <xdr:nvSpPr>
        <xdr:cNvPr id="84" name="楕円 83"/>
        <xdr:cNvSpPr/>
      </xdr:nvSpPr>
      <xdr:spPr>
        <a:xfrm>
          <a:off x="3746500" y="58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112321</xdr:rowOff>
    </xdr:from>
    <xdr:ext cx="469744" cy="259045"/>
    <xdr:sp macro="" textlink="">
      <xdr:nvSpPr>
        <xdr:cNvPr id="85" name="テキスト ボックス 84"/>
        <xdr:cNvSpPr txBox="1"/>
      </xdr:nvSpPr>
      <xdr:spPr>
        <a:xfrm>
          <a:off x="3562428" y="559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40458</xdr:rowOff>
    </xdr:from>
    <xdr:to>
      <xdr:col>15</xdr:col>
      <xdr:colOff>101600</xdr:colOff>
      <xdr:row>33</xdr:row>
      <xdr:rowOff>142058</xdr:rowOff>
    </xdr:to>
    <xdr:sp macro="" textlink="">
      <xdr:nvSpPr>
        <xdr:cNvPr id="86" name="楕円 85"/>
        <xdr:cNvSpPr/>
      </xdr:nvSpPr>
      <xdr:spPr>
        <a:xfrm>
          <a:off x="2857500" y="56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158585</xdr:rowOff>
    </xdr:from>
    <xdr:ext cx="469744" cy="259045"/>
    <xdr:sp macro="" textlink="">
      <xdr:nvSpPr>
        <xdr:cNvPr id="87" name="テキスト ボックス 86"/>
        <xdr:cNvSpPr txBox="1"/>
      </xdr:nvSpPr>
      <xdr:spPr>
        <a:xfrm>
          <a:off x="2673428" y="547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24130</xdr:rowOff>
    </xdr:from>
    <xdr:to>
      <xdr:col>10</xdr:col>
      <xdr:colOff>165100</xdr:colOff>
      <xdr:row>33</xdr:row>
      <xdr:rowOff>125730</xdr:rowOff>
    </xdr:to>
    <xdr:sp macro="" textlink="">
      <xdr:nvSpPr>
        <xdr:cNvPr id="88" name="楕円 87"/>
        <xdr:cNvSpPr/>
      </xdr:nvSpPr>
      <xdr:spPr>
        <a:xfrm>
          <a:off x="1968500" y="56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142257</xdr:rowOff>
    </xdr:from>
    <xdr:ext cx="469744" cy="259045"/>
    <xdr:sp macro="" textlink="">
      <xdr:nvSpPr>
        <xdr:cNvPr id="89" name="テキスト ボックス 88"/>
        <xdr:cNvSpPr txBox="1"/>
      </xdr:nvSpPr>
      <xdr:spPr>
        <a:xfrm>
          <a:off x="1784428" y="54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140607</xdr:rowOff>
    </xdr:from>
    <xdr:to>
      <xdr:col>6</xdr:col>
      <xdr:colOff>38100</xdr:colOff>
      <xdr:row>32</xdr:row>
      <xdr:rowOff>70757</xdr:rowOff>
    </xdr:to>
    <xdr:sp macro="" textlink="">
      <xdr:nvSpPr>
        <xdr:cNvPr id="90" name="楕円 89"/>
        <xdr:cNvSpPr/>
      </xdr:nvSpPr>
      <xdr:spPr>
        <a:xfrm>
          <a:off x="1079500" y="545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87284</xdr:rowOff>
    </xdr:from>
    <xdr:ext cx="469744" cy="259045"/>
    <xdr:sp macro="" textlink="">
      <xdr:nvSpPr>
        <xdr:cNvPr id="91" name="テキスト ボックス 90"/>
        <xdr:cNvSpPr txBox="1"/>
      </xdr:nvSpPr>
      <xdr:spPr>
        <a:xfrm>
          <a:off x="895428" y="523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155207</xdr:rowOff>
    </xdr:from>
    <xdr:to>
      <xdr:col>24</xdr:col>
      <xdr:colOff>62865</xdr:colOff>
      <xdr:row>59</xdr:row>
      <xdr:rowOff>66472</xdr:rowOff>
    </xdr:to>
    <xdr:cxnSp macro="">
      <xdr:nvCxnSpPr>
        <xdr:cNvPr id="116" name="直線コネクタ 115"/>
        <xdr:cNvCxnSpPr/>
      </xdr:nvCxnSpPr>
      <xdr:spPr>
        <a:xfrm flipV="1">
          <a:off x="4633595" y="9242057"/>
          <a:ext cx="1270" cy="939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70299</xdr:rowOff>
    </xdr:from>
    <xdr:ext cx="534377" cy="259045"/>
    <xdr:sp macro="" textlink="">
      <xdr:nvSpPr>
        <xdr:cNvPr id="117" name="総務費最小値テキスト"/>
        <xdr:cNvSpPr txBox="1"/>
      </xdr:nvSpPr>
      <xdr:spPr>
        <a:xfrm>
          <a:off x="4686300" y="101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66472</xdr:rowOff>
    </xdr:from>
    <xdr:to>
      <xdr:col>24</xdr:col>
      <xdr:colOff>152400</xdr:colOff>
      <xdr:row>59</xdr:row>
      <xdr:rowOff>66472</xdr:rowOff>
    </xdr:to>
    <xdr:cxnSp macro="">
      <xdr:nvCxnSpPr>
        <xdr:cNvPr id="118" name="直線コネクタ 117"/>
        <xdr:cNvCxnSpPr/>
      </xdr:nvCxnSpPr>
      <xdr:spPr>
        <a:xfrm>
          <a:off x="4546600" y="1018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101884</xdr:rowOff>
    </xdr:from>
    <xdr:ext cx="599010" cy="259045"/>
    <xdr:sp macro="" textlink="">
      <xdr:nvSpPr>
        <xdr:cNvPr id="119" name="総務費最大値テキスト"/>
        <xdr:cNvSpPr txBox="1"/>
      </xdr:nvSpPr>
      <xdr:spPr>
        <a:xfrm>
          <a:off x="4686300" y="901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155207</xdr:rowOff>
    </xdr:from>
    <xdr:to>
      <xdr:col>24</xdr:col>
      <xdr:colOff>152400</xdr:colOff>
      <xdr:row>53</xdr:row>
      <xdr:rowOff>155207</xdr:rowOff>
    </xdr:to>
    <xdr:cxnSp macro="">
      <xdr:nvCxnSpPr>
        <xdr:cNvPr id="120" name="直線コネクタ 119"/>
        <xdr:cNvCxnSpPr/>
      </xdr:nvCxnSpPr>
      <xdr:spPr>
        <a:xfrm>
          <a:off x="4546600" y="924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53721</xdr:rowOff>
    </xdr:from>
    <xdr:to>
      <xdr:col>24</xdr:col>
      <xdr:colOff>63500</xdr:colOff>
      <xdr:row>57</xdr:row>
      <xdr:rowOff>127698</xdr:rowOff>
    </xdr:to>
    <xdr:cxnSp macro="">
      <xdr:nvCxnSpPr>
        <xdr:cNvPr id="121" name="直線コネクタ 120"/>
        <xdr:cNvCxnSpPr/>
      </xdr:nvCxnSpPr>
      <xdr:spPr>
        <a:xfrm flipV="1">
          <a:off x="3797300" y="9826371"/>
          <a:ext cx="838200" cy="7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144416</xdr:rowOff>
    </xdr:from>
    <xdr:ext cx="534377" cy="259045"/>
    <xdr:sp macro="" textlink="">
      <xdr:nvSpPr>
        <xdr:cNvPr id="122" name="総務費平均値テキスト"/>
        <xdr:cNvSpPr txBox="1"/>
      </xdr:nvSpPr>
      <xdr:spPr>
        <a:xfrm>
          <a:off x="4686300" y="95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121539</xdr:rowOff>
    </xdr:from>
    <xdr:to>
      <xdr:col>24</xdr:col>
      <xdr:colOff>114300</xdr:colOff>
      <xdr:row>57</xdr:row>
      <xdr:rowOff>51689</xdr:rowOff>
    </xdr:to>
    <xdr:sp macro="" textlink="">
      <xdr:nvSpPr>
        <xdr:cNvPr id="123" name="フローチャート: 判断 122"/>
        <xdr:cNvSpPr/>
      </xdr:nvSpPr>
      <xdr:spPr>
        <a:xfrm>
          <a:off x="4584700" y="97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35420</xdr:rowOff>
    </xdr:from>
    <xdr:to>
      <xdr:col>19</xdr:col>
      <xdr:colOff>177800</xdr:colOff>
      <xdr:row>57</xdr:row>
      <xdr:rowOff>127698</xdr:rowOff>
    </xdr:to>
    <xdr:cxnSp macro="">
      <xdr:nvCxnSpPr>
        <xdr:cNvPr id="124" name="直線コネクタ 123"/>
        <xdr:cNvCxnSpPr/>
      </xdr:nvCxnSpPr>
      <xdr:spPr>
        <a:xfrm>
          <a:off x="2908300" y="8779370"/>
          <a:ext cx="889000" cy="11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99454</xdr:rowOff>
    </xdr:from>
    <xdr:to>
      <xdr:col>20</xdr:col>
      <xdr:colOff>38100</xdr:colOff>
      <xdr:row>57</xdr:row>
      <xdr:rowOff>29604</xdr:rowOff>
    </xdr:to>
    <xdr:sp macro="" textlink="">
      <xdr:nvSpPr>
        <xdr:cNvPr id="125" name="フローチャート: 判断 124"/>
        <xdr:cNvSpPr/>
      </xdr:nvSpPr>
      <xdr:spPr>
        <a:xfrm>
          <a:off x="3746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46131</xdr:rowOff>
    </xdr:from>
    <xdr:ext cx="534377" cy="259045"/>
    <xdr:sp macro="" textlink="">
      <xdr:nvSpPr>
        <xdr:cNvPr id="126" name="テキスト ボックス 125"/>
        <xdr:cNvSpPr txBox="1"/>
      </xdr:nvSpPr>
      <xdr:spPr>
        <a:xfrm>
          <a:off x="3530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35420</xdr:rowOff>
    </xdr:from>
    <xdr:to>
      <xdr:col>15</xdr:col>
      <xdr:colOff>50800</xdr:colOff>
      <xdr:row>58</xdr:row>
      <xdr:rowOff>132956</xdr:rowOff>
    </xdr:to>
    <xdr:cxnSp macro="">
      <xdr:nvCxnSpPr>
        <xdr:cNvPr id="127" name="直線コネクタ 126"/>
        <xdr:cNvCxnSpPr/>
      </xdr:nvCxnSpPr>
      <xdr:spPr>
        <a:xfrm flipV="1">
          <a:off x="2019300" y="8779370"/>
          <a:ext cx="889000" cy="129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49</xdr:row>
      <xdr:rowOff>139052</xdr:rowOff>
    </xdr:from>
    <xdr:to>
      <xdr:col>15</xdr:col>
      <xdr:colOff>101600</xdr:colOff>
      <xdr:row>50</xdr:row>
      <xdr:rowOff>69202</xdr:rowOff>
    </xdr:to>
    <xdr:sp macro="" textlink="">
      <xdr:nvSpPr>
        <xdr:cNvPr id="128" name="フローチャート: 判断 127"/>
        <xdr:cNvSpPr/>
      </xdr:nvSpPr>
      <xdr:spPr>
        <a:xfrm>
          <a:off x="2857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85729</xdr:rowOff>
    </xdr:from>
    <xdr:ext cx="599010" cy="259045"/>
    <xdr:sp macro="" textlink="">
      <xdr:nvSpPr>
        <xdr:cNvPr id="129" name="テキスト ボックス 128"/>
        <xdr:cNvSpPr txBox="1"/>
      </xdr:nvSpPr>
      <xdr:spPr>
        <a:xfrm>
          <a:off x="2608795" y="831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105690</xdr:rowOff>
    </xdr:from>
    <xdr:to>
      <xdr:col>10</xdr:col>
      <xdr:colOff>114300</xdr:colOff>
      <xdr:row>58</xdr:row>
      <xdr:rowOff>132956</xdr:rowOff>
    </xdr:to>
    <xdr:cxnSp macro="">
      <xdr:nvCxnSpPr>
        <xdr:cNvPr id="130" name="直線コネクタ 129"/>
        <xdr:cNvCxnSpPr/>
      </xdr:nvCxnSpPr>
      <xdr:spPr>
        <a:xfrm>
          <a:off x="1130300" y="10049790"/>
          <a:ext cx="889000" cy="2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137655</xdr:rowOff>
    </xdr:from>
    <xdr:to>
      <xdr:col>10</xdr:col>
      <xdr:colOff>165100</xdr:colOff>
      <xdr:row>57</xdr:row>
      <xdr:rowOff>67805</xdr:rowOff>
    </xdr:to>
    <xdr:sp macro="" textlink="">
      <xdr:nvSpPr>
        <xdr:cNvPr id="131" name="フローチャート: 判断 130"/>
        <xdr:cNvSpPr/>
      </xdr:nvSpPr>
      <xdr:spPr>
        <a:xfrm>
          <a:off x="1968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84332</xdr:rowOff>
    </xdr:from>
    <xdr:ext cx="534377" cy="259045"/>
    <xdr:sp macro="" textlink="">
      <xdr:nvSpPr>
        <xdr:cNvPr id="132" name="テキスト ボックス 131"/>
        <xdr:cNvSpPr txBox="1"/>
      </xdr:nvSpPr>
      <xdr:spPr>
        <a:xfrm>
          <a:off x="1752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169634</xdr:rowOff>
    </xdr:from>
    <xdr:to>
      <xdr:col>6</xdr:col>
      <xdr:colOff>38100</xdr:colOff>
      <xdr:row>58</xdr:row>
      <xdr:rowOff>99784</xdr:rowOff>
    </xdr:to>
    <xdr:sp macro="" textlink="">
      <xdr:nvSpPr>
        <xdr:cNvPr id="133" name="フローチャート: 判断 132"/>
        <xdr:cNvSpPr/>
      </xdr:nvSpPr>
      <xdr:spPr>
        <a:xfrm>
          <a:off x="1079500" y="994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116311</xdr:rowOff>
    </xdr:from>
    <xdr:ext cx="534377" cy="259045"/>
    <xdr:sp macro="" textlink="">
      <xdr:nvSpPr>
        <xdr:cNvPr id="134" name="テキスト ボックス 133"/>
        <xdr:cNvSpPr txBox="1"/>
      </xdr:nvSpPr>
      <xdr:spPr>
        <a:xfrm>
          <a:off x="863111" y="97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2921</xdr:rowOff>
    </xdr:from>
    <xdr:to>
      <xdr:col>24</xdr:col>
      <xdr:colOff>114300</xdr:colOff>
      <xdr:row>57</xdr:row>
      <xdr:rowOff>104521</xdr:rowOff>
    </xdr:to>
    <xdr:sp macro="" textlink="">
      <xdr:nvSpPr>
        <xdr:cNvPr id="140" name="楕円 139"/>
        <xdr:cNvSpPr/>
      </xdr:nvSpPr>
      <xdr:spPr>
        <a:xfrm>
          <a:off x="4584700" y="977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152798</xdr:rowOff>
    </xdr:from>
    <xdr:ext cx="534377" cy="259045"/>
    <xdr:sp macro="" textlink="">
      <xdr:nvSpPr>
        <xdr:cNvPr id="141" name="総務費該当値テキスト"/>
        <xdr:cNvSpPr txBox="1"/>
      </xdr:nvSpPr>
      <xdr:spPr>
        <a:xfrm>
          <a:off x="4686300" y="975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76898</xdr:rowOff>
    </xdr:from>
    <xdr:to>
      <xdr:col>20</xdr:col>
      <xdr:colOff>38100</xdr:colOff>
      <xdr:row>58</xdr:row>
      <xdr:rowOff>7048</xdr:rowOff>
    </xdr:to>
    <xdr:sp macro="" textlink="">
      <xdr:nvSpPr>
        <xdr:cNvPr id="142" name="楕円 141"/>
        <xdr:cNvSpPr/>
      </xdr:nvSpPr>
      <xdr:spPr>
        <a:xfrm>
          <a:off x="3746500" y="984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169625</xdr:rowOff>
    </xdr:from>
    <xdr:ext cx="534377" cy="259045"/>
    <xdr:sp macro="" textlink="">
      <xdr:nvSpPr>
        <xdr:cNvPr id="143" name="テキスト ボックス 142"/>
        <xdr:cNvSpPr txBox="1"/>
      </xdr:nvSpPr>
      <xdr:spPr>
        <a:xfrm>
          <a:off x="3530111" y="994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156070</xdr:rowOff>
    </xdr:from>
    <xdr:to>
      <xdr:col>15</xdr:col>
      <xdr:colOff>101600</xdr:colOff>
      <xdr:row>51</xdr:row>
      <xdr:rowOff>86220</xdr:rowOff>
    </xdr:to>
    <xdr:sp macro="" textlink="">
      <xdr:nvSpPr>
        <xdr:cNvPr id="144" name="楕円 143"/>
        <xdr:cNvSpPr/>
      </xdr:nvSpPr>
      <xdr:spPr>
        <a:xfrm>
          <a:off x="2857500" y="872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77347</xdr:rowOff>
    </xdr:from>
    <xdr:ext cx="599010" cy="259045"/>
    <xdr:sp macro="" textlink="">
      <xdr:nvSpPr>
        <xdr:cNvPr id="145" name="テキスト ボックス 144"/>
        <xdr:cNvSpPr txBox="1"/>
      </xdr:nvSpPr>
      <xdr:spPr>
        <a:xfrm>
          <a:off x="2608795" y="882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82156</xdr:rowOff>
    </xdr:from>
    <xdr:to>
      <xdr:col>10</xdr:col>
      <xdr:colOff>165100</xdr:colOff>
      <xdr:row>59</xdr:row>
      <xdr:rowOff>12306</xdr:rowOff>
    </xdr:to>
    <xdr:sp macro="" textlink="">
      <xdr:nvSpPr>
        <xdr:cNvPr id="146" name="楕円 145"/>
        <xdr:cNvSpPr/>
      </xdr:nvSpPr>
      <xdr:spPr>
        <a:xfrm>
          <a:off x="1968500" y="1002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3433</xdr:rowOff>
    </xdr:from>
    <xdr:ext cx="534377" cy="259045"/>
    <xdr:sp macro="" textlink="">
      <xdr:nvSpPr>
        <xdr:cNvPr id="147" name="テキスト ボックス 146"/>
        <xdr:cNvSpPr txBox="1"/>
      </xdr:nvSpPr>
      <xdr:spPr>
        <a:xfrm>
          <a:off x="1752111" y="1011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54890</xdr:rowOff>
    </xdr:from>
    <xdr:to>
      <xdr:col>6</xdr:col>
      <xdr:colOff>38100</xdr:colOff>
      <xdr:row>58</xdr:row>
      <xdr:rowOff>156490</xdr:rowOff>
    </xdr:to>
    <xdr:sp macro="" textlink="">
      <xdr:nvSpPr>
        <xdr:cNvPr id="148" name="楕円 147"/>
        <xdr:cNvSpPr/>
      </xdr:nvSpPr>
      <xdr:spPr>
        <a:xfrm>
          <a:off x="1079500" y="99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147617</xdr:rowOff>
    </xdr:from>
    <xdr:ext cx="534377" cy="259045"/>
    <xdr:sp macro="" textlink="">
      <xdr:nvSpPr>
        <xdr:cNvPr id="149" name="テキスト ボックス 148"/>
        <xdr:cNvSpPr txBox="1"/>
      </xdr:nvSpPr>
      <xdr:spPr>
        <a:xfrm>
          <a:off x="863111"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30638</xdr:rowOff>
    </xdr:from>
    <xdr:to>
      <xdr:col>24</xdr:col>
      <xdr:colOff>62865</xdr:colOff>
      <xdr:row>78</xdr:row>
      <xdr:rowOff>10046</xdr:rowOff>
    </xdr:to>
    <xdr:cxnSp macro="">
      <xdr:nvCxnSpPr>
        <xdr:cNvPr id="174" name="直線コネクタ 173"/>
        <xdr:cNvCxnSpPr/>
      </xdr:nvCxnSpPr>
      <xdr:spPr>
        <a:xfrm flipV="1">
          <a:off x="4633595" y="12203588"/>
          <a:ext cx="1270" cy="1179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13873</xdr:rowOff>
    </xdr:from>
    <xdr:ext cx="599010" cy="259045"/>
    <xdr:sp macro="" textlink="">
      <xdr:nvSpPr>
        <xdr:cNvPr id="175" name="民生費最小値テキスト"/>
        <xdr:cNvSpPr txBox="1"/>
      </xdr:nvSpPr>
      <xdr:spPr>
        <a:xfrm>
          <a:off x="4686300" y="1338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10046</xdr:rowOff>
    </xdr:from>
    <xdr:to>
      <xdr:col>24</xdr:col>
      <xdr:colOff>152400</xdr:colOff>
      <xdr:row>78</xdr:row>
      <xdr:rowOff>10046</xdr:rowOff>
    </xdr:to>
    <xdr:cxnSp macro="">
      <xdr:nvCxnSpPr>
        <xdr:cNvPr id="176" name="直線コネクタ 175"/>
        <xdr:cNvCxnSpPr/>
      </xdr:nvCxnSpPr>
      <xdr:spPr>
        <a:xfrm>
          <a:off x="4546600" y="13383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148765</xdr:rowOff>
    </xdr:from>
    <xdr:ext cx="599010" cy="259045"/>
    <xdr:sp macro="" textlink="">
      <xdr:nvSpPr>
        <xdr:cNvPr id="177" name="民生費最大値テキスト"/>
        <xdr:cNvSpPr txBox="1"/>
      </xdr:nvSpPr>
      <xdr:spPr>
        <a:xfrm>
          <a:off x="4686300" y="119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30638</xdr:rowOff>
    </xdr:from>
    <xdr:to>
      <xdr:col>24</xdr:col>
      <xdr:colOff>152400</xdr:colOff>
      <xdr:row>71</xdr:row>
      <xdr:rowOff>30638</xdr:rowOff>
    </xdr:to>
    <xdr:cxnSp macro="">
      <xdr:nvCxnSpPr>
        <xdr:cNvPr id="178" name="直線コネクタ 177"/>
        <xdr:cNvCxnSpPr/>
      </xdr:nvCxnSpPr>
      <xdr:spPr>
        <a:xfrm>
          <a:off x="4546600" y="1220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89103</xdr:rowOff>
    </xdr:from>
    <xdr:to>
      <xdr:col>24</xdr:col>
      <xdr:colOff>63500</xdr:colOff>
      <xdr:row>75</xdr:row>
      <xdr:rowOff>70777</xdr:rowOff>
    </xdr:to>
    <xdr:cxnSp macro="">
      <xdr:nvCxnSpPr>
        <xdr:cNvPr id="179" name="直線コネクタ 178"/>
        <xdr:cNvCxnSpPr/>
      </xdr:nvCxnSpPr>
      <xdr:spPr>
        <a:xfrm>
          <a:off x="3797300" y="12776403"/>
          <a:ext cx="838200" cy="15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91794</xdr:rowOff>
    </xdr:from>
    <xdr:ext cx="599010" cy="259045"/>
    <xdr:sp macro="" textlink="">
      <xdr:nvSpPr>
        <xdr:cNvPr id="180" name="民生費平均値テキスト"/>
        <xdr:cNvSpPr txBox="1"/>
      </xdr:nvSpPr>
      <xdr:spPr>
        <a:xfrm>
          <a:off x="4686300" y="12607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68917</xdr:rowOff>
    </xdr:from>
    <xdr:to>
      <xdr:col>24</xdr:col>
      <xdr:colOff>114300</xdr:colOff>
      <xdr:row>74</xdr:row>
      <xdr:rowOff>170517</xdr:rowOff>
    </xdr:to>
    <xdr:sp macro="" textlink="">
      <xdr:nvSpPr>
        <xdr:cNvPr id="181" name="フローチャート: 判断 180"/>
        <xdr:cNvSpPr/>
      </xdr:nvSpPr>
      <xdr:spPr>
        <a:xfrm>
          <a:off x="4584700" y="1275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89103</xdr:rowOff>
    </xdr:from>
    <xdr:to>
      <xdr:col>19</xdr:col>
      <xdr:colOff>177800</xdr:colOff>
      <xdr:row>76</xdr:row>
      <xdr:rowOff>84589</xdr:rowOff>
    </xdr:to>
    <xdr:cxnSp macro="">
      <xdr:nvCxnSpPr>
        <xdr:cNvPr id="182" name="直線コネクタ 181"/>
        <xdr:cNvCxnSpPr/>
      </xdr:nvCxnSpPr>
      <xdr:spPr>
        <a:xfrm flipV="1">
          <a:off x="2908300" y="12776403"/>
          <a:ext cx="889000" cy="33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72174</xdr:rowOff>
    </xdr:from>
    <xdr:to>
      <xdr:col>20</xdr:col>
      <xdr:colOff>38100</xdr:colOff>
      <xdr:row>74</xdr:row>
      <xdr:rowOff>2324</xdr:rowOff>
    </xdr:to>
    <xdr:sp macro="" textlink="">
      <xdr:nvSpPr>
        <xdr:cNvPr id="183" name="フローチャート: 判断 182"/>
        <xdr:cNvSpPr/>
      </xdr:nvSpPr>
      <xdr:spPr>
        <a:xfrm>
          <a:off x="37465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18851</xdr:rowOff>
    </xdr:from>
    <xdr:ext cx="599010" cy="259045"/>
    <xdr:sp macro="" textlink="">
      <xdr:nvSpPr>
        <xdr:cNvPr id="184" name="テキスト ボックス 183"/>
        <xdr:cNvSpPr txBox="1"/>
      </xdr:nvSpPr>
      <xdr:spPr>
        <a:xfrm>
          <a:off x="3497795" y="1236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84589</xdr:rowOff>
    </xdr:from>
    <xdr:to>
      <xdr:col>15</xdr:col>
      <xdr:colOff>50800</xdr:colOff>
      <xdr:row>77</xdr:row>
      <xdr:rowOff>58719</xdr:rowOff>
    </xdr:to>
    <xdr:cxnSp macro="">
      <xdr:nvCxnSpPr>
        <xdr:cNvPr id="185" name="直線コネクタ 184"/>
        <xdr:cNvCxnSpPr/>
      </xdr:nvCxnSpPr>
      <xdr:spPr>
        <a:xfrm flipV="1">
          <a:off x="2019300" y="13114789"/>
          <a:ext cx="889000" cy="14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19825</xdr:rowOff>
    </xdr:from>
    <xdr:to>
      <xdr:col>15</xdr:col>
      <xdr:colOff>101600</xdr:colOff>
      <xdr:row>76</xdr:row>
      <xdr:rowOff>121425</xdr:rowOff>
    </xdr:to>
    <xdr:sp macro="" textlink="">
      <xdr:nvSpPr>
        <xdr:cNvPr id="186" name="フローチャート: 判断 185"/>
        <xdr:cNvSpPr/>
      </xdr:nvSpPr>
      <xdr:spPr>
        <a:xfrm>
          <a:off x="2857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137951</xdr:rowOff>
    </xdr:from>
    <xdr:ext cx="599010" cy="259045"/>
    <xdr:sp macro="" textlink="">
      <xdr:nvSpPr>
        <xdr:cNvPr id="187" name="テキスト ボックス 186"/>
        <xdr:cNvSpPr txBox="1"/>
      </xdr:nvSpPr>
      <xdr:spPr>
        <a:xfrm>
          <a:off x="2608795" y="1282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58719</xdr:rowOff>
    </xdr:from>
    <xdr:to>
      <xdr:col>10</xdr:col>
      <xdr:colOff>114300</xdr:colOff>
      <xdr:row>77</xdr:row>
      <xdr:rowOff>116269</xdr:rowOff>
    </xdr:to>
    <xdr:cxnSp macro="">
      <xdr:nvCxnSpPr>
        <xdr:cNvPr id="188" name="直線コネクタ 187"/>
        <xdr:cNvCxnSpPr/>
      </xdr:nvCxnSpPr>
      <xdr:spPr>
        <a:xfrm flipV="1">
          <a:off x="1130300" y="13260369"/>
          <a:ext cx="889000" cy="5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115760</xdr:rowOff>
    </xdr:from>
    <xdr:to>
      <xdr:col>10</xdr:col>
      <xdr:colOff>165100</xdr:colOff>
      <xdr:row>77</xdr:row>
      <xdr:rowOff>45910</xdr:rowOff>
    </xdr:to>
    <xdr:sp macro="" textlink="">
      <xdr:nvSpPr>
        <xdr:cNvPr id="189" name="フローチャート: 判断 188"/>
        <xdr:cNvSpPr/>
      </xdr:nvSpPr>
      <xdr:spPr>
        <a:xfrm>
          <a:off x="1968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62437</xdr:rowOff>
    </xdr:from>
    <xdr:ext cx="599010" cy="259045"/>
    <xdr:sp macro="" textlink="">
      <xdr:nvSpPr>
        <xdr:cNvPr id="190" name="テキスト ボックス 189"/>
        <xdr:cNvSpPr txBox="1"/>
      </xdr:nvSpPr>
      <xdr:spPr>
        <a:xfrm>
          <a:off x="1719795" y="1292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97644</xdr:rowOff>
    </xdr:from>
    <xdr:to>
      <xdr:col>6</xdr:col>
      <xdr:colOff>38100</xdr:colOff>
      <xdr:row>78</xdr:row>
      <xdr:rowOff>27794</xdr:rowOff>
    </xdr:to>
    <xdr:sp macro="" textlink="">
      <xdr:nvSpPr>
        <xdr:cNvPr id="191" name="フローチャート: 判断 190"/>
        <xdr:cNvSpPr/>
      </xdr:nvSpPr>
      <xdr:spPr>
        <a:xfrm>
          <a:off x="1079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18921</xdr:rowOff>
    </xdr:from>
    <xdr:ext cx="599010" cy="259045"/>
    <xdr:sp macro="" textlink="">
      <xdr:nvSpPr>
        <xdr:cNvPr id="192" name="テキスト ボックス 191"/>
        <xdr:cNvSpPr txBox="1"/>
      </xdr:nvSpPr>
      <xdr:spPr>
        <a:xfrm>
          <a:off x="830795" y="1339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19977</xdr:rowOff>
    </xdr:from>
    <xdr:to>
      <xdr:col>24</xdr:col>
      <xdr:colOff>114300</xdr:colOff>
      <xdr:row>75</xdr:row>
      <xdr:rowOff>121577</xdr:rowOff>
    </xdr:to>
    <xdr:sp macro="" textlink="">
      <xdr:nvSpPr>
        <xdr:cNvPr id="198" name="楕円 197"/>
        <xdr:cNvSpPr/>
      </xdr:nvSpPr>
      <xdr:spPr>
        <a:xfrm>
          <a:off x="4584700" y="1287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169854</xdr:rowOff>
    </xdr:from>
    <xdr:ext cx="599010" cy="259045"/>
    <xdr:sp macro="" textlink="">
      <xdr:nvSpPr>
        <xdr:cNvPr id="199" name="民生費該当値テキスト"/>
        <xdr:cNvSpPr txBox="1"/>
      </xdr:nvSpPr>
      <xdr:spPr>
        <a:xfrm>
          <a:off x="4686300" y="1285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38303</xdr:rowOff>
    </xdr:from>
    <xdr:to>
      <xdr:col>20</xdr:col>
      <xdr:colOff>38100</xdr:colOff>
      <xdr:row>74</xdr:row>
      <xdr:rowOff>139903</xdr:rowOff>
    </xdr:to>
    <xdr:sp macro="" textlink="">
      <xdr:nvSpPr>
        <xdr:cNvPr id="200" name="楕円 199"/>
        <xdr:cNvSpPr/>
      </xdr:nvSpPr>
      <xdr:spPr>
        <a:xfrm>
          <a:off x="3746500" y="1272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131030</xdr:rowOff>
    </xdr:from>
    <xdr:ext cx="599010" cy="259045"/>
    <xdr:sp macro="" textlink="">
      <xdr:nvSpPr>
        <xdr:cNvPr id="201" name="テキスト ボックス 200"/>
        <xdr:cNvSpPr txBox="1"/>
      </xdr:nvSpPr>
      <xdr:spPr>
        <a:xfrm>
          <a:off x="3497795" y="1281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33789</xdr:rowOff>
    </xdr:from>
    <xdr:to>
      <xdr:col>15</xdr:col>
      <xdr:colOff>101600</xdr:colOff>
      <xdr:row>76</xdr:row>
      <xdr:rowOff>135389</xdr:rowOff>
    </xdr:to>
    <xdr:sp macro="" textlink="">
      <xdr:nvSpPr>
        <xdr:cNvPr id="202" name="楕円 201"/>
        <xdr:cNvSpPr/>
      </xdr:nvSpPr>
      <xdr:spPr>
        <a:xfrm>
          <a:off x="2857500" y="1306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126516</xdr:rowOff>
    </xdr:from>
    <xdr:ext cx="599010" cy="259045"/>
    <xdr:sp macro="" textlink="">
      <xdr:nvSpPr>
        <xdr:cNvPr id="203" name="テキスト ボックス 202"/>
        <xdr:cNvSpPr txBox="1"/>
      </xdr:nvSpPr>
      <xdr:spPr>
        <a:xfrm>
          <a:off x="2608795" y="13156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7919</xdr:rowOff>
    </xdr:from>
    <xdr:to>
      <xdr:col>10</xdr:col>
      <xdr:colOff>165100</xdr:colOff>
      <xdr:row>77</xdr:row>
      <xdr:rowOff>109519</xdr:rowOff>
    </xdr:to>
    <xdr:sp macro="" textlink="">
      <xdr:nvSpPr>
        <xdr:cNvPr id="204" name="楕円 203"/>
        <xdr:cNvSpPr/>
      </xdr:nvSpPr>
      <xdr:spPr>
        <a:xfrm>
          <a:off x="1968500" y="1320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100646</xdr:rowOff>
    </xdr:from>
    <xdr:ext cx="599010" cy="259045"/>
    <xdr:sp macro="" textlink="">
      <xdr:nvSpPr>
        <xdr:cNvPr id="205" name="テキスト ボックス 204"/>
        <xdr:cNvSpPr txBox="1"/>
      </xdr:nvSpPr>
      <xdr:spPr>
        <a:xfrm>
          <a:off x="1719795" y="13302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65469</xdr:rowOff>
    </xdr:from>
    <xdr:to>
      <xdr:col>6</xdr:col>
      <xdr:colOff>38100</xdr:colOff>
      <xdr:row>77</xdr:row>
      <xdr:rowOff>167069</xdr:rowOff>
    </xdr:to>
    <xdr:sp macro="" textlink="">
      <xdr:nvSpPr>
        <xdr:cNvPr id="206" name="楕円 205"/>
        <xdr:cNvSpPr/>
      </xdr:nvSpPr>
      <xdr:spPr>
        <a:xfrm>
          <a:off x="1079500" y="1326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12146</xdr:rowOff>
    </xdr:from>
    <xdr:ext cx="599010" cy="259045"/>
    <xdr:sp macro="" textlink="">
      <xdr:nvSpPr>
        <xdr:cNvPr id="207" name="テキスト ボックス 206"/>
        <xdr:cNvSpPr txBox="1"/>
      </xdr:nvSpPr>
      <xdr:spPr>
        <a:xfrm>
          <a:off x="830795" y="1304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52307</xdr:rowOff>
    </xdr:from>
    <xdr:to>
      <xdr:col>24</xdr:col>
      <xdr:colOff>62865</xdr:colOff>
      <xdr:row>97</xdr:row>
      <xdr:rowOff>35139</xdr:rowOff>
    </xdr:to>
    <xdr:cxnSp macro="">
      <xdr:nvCxnSpPr>
        <xdr:cNvPr id="230" name="直線コネクタ 229"/>
        <xdr:cNvCxnSpPr/>
      </xdr:nvCxnSpPr>
      <xdr:spPr>
        <a:xfrm flipV="1">
          <a:off x="4633595" y="15482807"/>
          <a:ext cx="1270" cy="1182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38966</xdr:rowOff>
    </xdr:from>
    <xdr:ext cx="534377" cy="259045"/>
    <xdr:sp macro="" textlink="">
      <xdr:nvSpPr>
        <xdr:cNvPr id="231" name="衛生費最小値テキスト"/>
        <xdr:cNvSpPr txBox="1"/>
      </xdr:nvSpPr>
      <xdr:spPr>
        <a:xfrm>
          <a:off x="4686300" y="166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35139</xdr:rowOff>
    </xdr:from>
    <xdr:to>
      <xdr:col>24</xdr:col>
      <xdr:colOff>152400</xdr:colOff>
      <xdr:row>97</xdr:row>
      <xdr:rowOff>35139</xdr:rowOff>
    </xdr:to>
    <xdr:cxnSp macro="">
      <xdr:nvCxnSpPr>
        <xdr:cNvPr id="232" name="直線コネクタ 231"/>
        <xdr:cNvCxnSpPr/>
      </xdr:nvCxnSpPr>
      <xdr:spPr>
        <a:xfrm>
          <a:off x="4546600" y="166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170434</xdr:rowOff>
    </xdr:from>
    <xdr:ext cx="534377" cy="259045"/>
    <xdr:sp macro="" textlink="">
      <xdr:nvSpPr>
        <xdr:cNvPr id="233" name="衛生費最大値テキスト"/>
        <xdr:cNvSpPr txBox="1"/>
      </xdr:nvSpPr>
      <xdr:spPr>
        <a:xfrm>
          <a:off x="4686300" y="1525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52307</xdr:rowOff>
    </xdr:from>
    <xdr:to>
      <xdr:col>24</xdr:col>
      <xdr:colOff>152400</xdr:colOff>
      <xdr:row>90</xdr:row>
      <xdr:rowOff>52307</xdr:rowOff>
    </xdr:to>
    <xdr:cxnSp macro="">
      <xdr:nvCxnSpPr>
        <xdr:cNvPr id="234" name="直線コネクタ 233"/>
        <xdr:cNvCxnSpPr/>
      </xdr:nvCxnSpPr>
      <xdr:spPr>
        <a:xfrm>
          <a:off x="4546600" y="1548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82231</xdr:rowOff>
    </xdr:from>
    <xdr:to>
      <xdr:col>24</xdr:col>
      <xdr:colOff>63500</xdr:colOff>
      <xdr:row>96</xdr:row>
      <xdr:rowOff>81338</xdr:rowOff>
    </xdr:to>
    <xdr:cxnSp macro="">
      <xdr:nvCxnSpPr>
        <xdr:cNvPr id="235" name="直線コネクタ 234"/>
        <xdr:cNvCxnSpPr/>
      </xdr:nvCxnSpPr>
      <xdr:spPr>
        <a:xfrm>
          <a:off x="3797300" y="15855631"/>
          <a:ext cx="838200" cy="68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61028</xdr:rowOff>
    </xdr:from>
    <xdr:ext cx="534377" cy="259045"/>
    <xdr:sp macro="" textlink="">
      <xdr:nvSpPr>
        <xdr:cNvPr id="236" name="衛生費平均値テキスト"/>
        <xdr:cNvSpPr txBox="1"/>
      </xdr:nvSpPr>
      <xdr:spPr>
        <a:xfrm>
          <a:off x="4686300" y="16177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38151</xdr:rowOff>
    </xdr:from>
    <xdr:to>
      <xdr:col>24</xdr:col>
      <xdr:colOff>114300</xdr:colOff>
      <xdr:row>95</xdr:row>
      <xdr:rowOff>139751</xdr:rowOff>
    </xdr:to>
    <xdr:sp macro="" textlink="">
      <xdr:nvSpPr>
        <xdr:cNvPr id="237" name="フローチャート: 判断 236"/>
        <xdr:cNvSpPr/>
      </xdr:nvSpPr>
      <xdr:spPr>
        <a:xfrm>
          <a:off x="4584700" y="16325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82231</xdr:rowOff>
    </xdr:from>
    <xdr:to>
      <xdr:col>19</xdr:col>
      <xdr:colOff>177800</xdr:colOff>
      <xdr:row>96</xdr:row>
      <xdr:rowOff>17697</xdr:rowOff>
    </xdr:to>
    <xdr:cxnSp macro="">
      <xdr:nvCxnSpPr>
        <xdr:cNvPr id="238" name="直線コネクタ 237"/>
        <xdr:cNvCxnSpPr/>
      </xdr:nvCxnSpPr>
      <xdr:spPr>
        <a:xfrm flipV="1">
          <a:off x="2908300" y="15855631"/>
          <a:ext cx="889000" cy="62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32252</xdr:rowOff>
    </xdr:from>
    <xdr:to>
      <xdr:col>20</xdr:col>
      <xdr:colOff>38100</xdr:colOff>
      <xdr:row>95</xdr:row>
      <xdr:rowOff>133852</xdr:rowOff>
    </xdr:to>
    <xdr:sp macro="" textlink="">
      <xdr:nvSpPr>
        <xdr:cNvPr id="239" name="フローチャート: 判断 238"/>
        <xdr:cNvSpPr/>
      </xdr:nvSpPr>
      <xdr:spPr>
        <a:xfrm>
          <a:off x="3746500" y="163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124979</xdr:rowOff>
    </xdr:from>
    <xdr:ext cx="534377" cy="259045"/>
    <xdr:sp macro="" textlink="">
      <xdr:nvSpPr>
        <xdr:cNvPr id="240" name="テキスト ボックス 239"/>
        <xdr:cNvSpPr txBox="1"/>
      </xdr:nvSpPr>
      <xdr:spPr>
        <a:xfrm>
          <a:off x="3530111" y="1641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17697</xdr:rowOff>
    </xdr:from>
    <xdr:to>
      <xdr:col>15</xdr:col>
      <xdr:colOff>50800</xdr:colOff>
      <xdr:row>96</xdr:row>
      <xdr:rowOff>26543</xdr:rowOff>
    </xdr:to>
    <xdr:cxnSp macro="">
      <xdr:nvCxnSpPr>
        <xdr:cNvPr id="241" name="直線コネクタ 240"/>
        <xdr:cNvCxnSpPr/>
      </xdr:nvCxnSpPr>
      <xdr:spPr>
        <a:xfrm flipV="1">
          <a:off x="2019300" y="16476897"/>
          <a:ext cx="889000" cy="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53649</xdr:rowOff>
    </xdr:from>
    <xdr:to>
      <xdr:col>15</xdr:col>
      <xdr:colOff>101600</xdr:colOff>
      <xdr:row>96</xdr:row>
      <xdr:rowOff>155249</xdr:rowOff>
    </xdr:to>
    <xdr:sp macro="" textlink="">
      <xdr:nvSpPr>
        <xdr:cNvPr id="242" name="フローチャート: 判断 241"/>
        <xdr:cNvSpPr/>
      </xdr:nvSpPr>
      <xdr:spPr>
        <a:xfrm>
          <a:off x="2857500" y="1651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146376</xdr:rowOff>
    </xdr:from>
    <xdr:ext cx="534377" cy="259045"/>
    <xdr:sp macro="" textlink="">
      <xdr:nvSpPr>
        <xdr:cNvPr id="243" name="テキスト ボックス 242"/>
        <xdr:cNvSpPr txBox="1"/>
      </xdr:nvSpPr>
      <xdr:spPr>
        <a:xfrm>
          <a:off x="2641111" y="1660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26543</xdr:rowOff>
    </xdr:from>
    <xdr:to>
      <xdr:col>10</xdr:col>
      <xdr:colOff>114300</xdr:colOff>
      <xdr:row>97</xdr:row>
      <xdr:rowOff>20851</xdr:rowOff>
    </xdr:to>
    <xdr:cxnSp macro="">
      <xdr:nvCxnSpPr>
        <xdr:cNvPr id="244" name="直線コネクタ 243"/>
        <xdr:cNvCxnSpPr/>
      </xdr:nvCxnSpPr>
      <xdr:spPr>
        <a:xfrm flipV="1">
          <a:off x="1130300" y="16485743"/>
          <a:ext cx="889000" cy="16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87506</xdr:rowOff>
    </xdr:from>
    <xdr:to>
      <xdr:col>10</xdr:col>
      <xdr:colOff>165100</xdr:colOff>
      <xdr:row>97</xdr:row>
      <xdr:rowOff>17656</xdr:rowOff>
    </xdr:to>
    <xdr:sp macro="" textlink="">
      <xdr:nvSpPr>
        <xdr:cNvPr id="245" name="フローチャート: 判断 244"/>
        <xdr:cNvSpPr/>
      </xdr:nvSpPr>
      <xdr:spPr>
        <a:xfrm>
          <a:off x="1968500" y="1654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8783</xdr:rowOff>
    </xdr:from>
    <xdr:ext cx="534377" cy="259045"/>
    <xdr:sp macro="" textlink="">
      <xdr:nvSpPr>
        <xdr:cNvPr id="246" name="テキスト ボックス 245"/>
        <xdr:cNvSpPr txBox="1"/>
      </xdr:nvSpPr>
      <xdr:spPr>
        <a:xfrm>
          <a:off x="1752111" y="1663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77608</xdr:rowOff>
    </xdr:from>
    <xdr:to>
      <xdr:col>6</xdr:col>
      <xdr:colOff>38100</xdr:colOff>
      <xdr:row>97</xdr:row>
      <xdr:rowOff>7758</xdr:rowOff>
    </xdr:to>
    <xdr:sp macro="" textlink="">
      <xdr:nvSpPr>
        <xdr:cNvPr id="247" name="フローチャート: 判断 246"/>
        <xdr:cNvSpPr/>
      </xdr:nvSpPr>
      <xdr:spPr>
        <a:xfrm>
          <a:off x="1079500" y="1653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24285</xdr:rowOff>
    </xdr:from>
    <xdr:ext cx="534377" cy="259045"/>
    <xdr:sp macro="" textlink="">
      <xdr:nvSpPr>
        <xdr:cNvPr id="248" name="テキスト ボックス 247"/>
        <xdr:cNvSpPr txBox="1"/>
      </xdr:nvSpPr>
      <xdr:spPr>
        <a:xfrm>
          <a:off x="863111" y="1631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30538</xdr:rowOff>
    </xdr:from>
    <xdr:to>
      <xdr:col>24</xdr:col>
      <xdr:colOff>114300</xdr:colOff>
      <xdr:row>96</xdr:row>
      <xdr:rowOff>132138</xdr:rowOff>
    </xdr:to>
    <xdr:sp macro="" textlink="">
      <xdr:nvSpPr>
        <xdr:cNvPr id="254" name="楕円 253"/>
        <xdr:cNvSpPr/>
      </xdr:nvSpPr>
      <xdr:spPr>
        <a:xfrm>
          <a:off x="4584700" y="164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116915</xdr:rowOff>
    </xdr:from>
    <xdr:ext cx="534377" cy="259045"/>
    <xdr:sp macro="" textlink="">
      <xdr:nvSpPr>
        <xdr:cNvPr id="255" name="衛生費該当値テキスト"/>
        <xdr:cNvSpPr txBox="1"/>
      </xdr:nvSpPr>
      <xdr:spPr>
        <a:xfrm>
          <a:off x="4686300" y="1640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31431</xdr:rowOff>
    </xdr:from>
    <xdr:to>
      <xdr:col>20</xdr:col>
      <xdr:colOff>38100</xdr:colOff>
      <xdr:row>92</xdr:row>
      <xdr:rowOff>133031</xdr:rowOff>
    </xdr:to>
    <xdr:sp macro="" textlink="">
      <xdr:nvSpPr>
        <xdr:cNvPr id="256" name="楕円 255"/>
        <xdr:cNvSpPr/>
      </xdr:nvSpPr>
      <xdr:spPr>
        <a:xfrm>
          <a:off x="3746500" y="1580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149558</xdr:rowOff>
    </xdr:from>
    <xdr:ext cx="534377" cy="259045"/>
    <xdr:sp macro="" textlink="">
      <xdr:nvSpPr>
        <xdr:cNvPr id="257" name="テキスト ボックス 256"/>
        <xdr:cNvSpPr txBox="1"/>
      </xdr:nvSpPr>
      <xdr:spPr>
        <a:xfrm>
          <a:off x="3530111" y="1558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138347</xdr:rowOff>
    </xdr:from>
    <xdr:to>
      <xdr:col>15</xdr:col>
      <xdr:colOff>101600</xdr:colOff>
      <xdr:row>96</xdr:row>
      <xdr:rowOff>68497</xdr:rowOff>
    </xdr:to>
    <xdr:sp macro="" textlink="">
      <xdr:nvSpPr>
        <xdr:cNvPr id="258" name="楕円 257"/>
        <xdr:cNvSpPr/>
      </xdr:nvSpPr>
      <xdr:spPr>
        <a:xfrm>
          <a:off x="2857500" y="1642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85024</xdr:rowOff>
    </xdr:from>
    <xdr:ext cx="534377" cy="259045"/>
    <xdr:sp macro="" textlink="">
      <xdr:nvSpPr>
        <xdr:cNvPr id="259" name="テキスト ボックス 258"/>
        <xdr:cNvSpPr txBox="1"/>
      </xdr:nvSpPr>
      <xdr:spPr>
        <a:xfrm>
          <a:off x="2641111" y="1620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147193</xdr:rowOff>
    </xdr:from>
    <xdr:to>
      <xdr:col>10</xdr:col>
      <xdr:colOff>165100</xdr:colOff>
      <xdr:row>96</xdr:row>
      <xdr:rowOff>77343</xdr:rowOff>
    </xdr:to>
    <xdr:sp macro="" textlink="">
      <xdr:nvSpPr>
        <xdr:cNvPr id="260" name="楕円 259"/>
        <xdr:cNvSpPr/>
      </xdr:nvSpPr>
      <xdr:spPr>
        <a:xfrm>
          <a:off x="1968500" y="1643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93870</xdr:rowOff>
    </xdr:from>
    <xdr:ext cx="534377" cy="259045"/>
    <xdr:sp macro="" textlink="">
      <xdr:nvSpPr>
        <xdr:cNvPr id="261" name="テキスト ボックス 260"/>
        <xdr:cNvSpPr txBox="1"/>
      </xdr:nvSpPr>
      <xdr:spPr>
        <a:xfrm>
          <a:off x="1752111" y="1621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141501</xdr:rowOff>
    </xdr:from>
    <xdr:to>
      <xdr:col>6</xdr:col>
      <xdr:colOff>38100</xdr:colOff>
      <xdr:row>97</xdr:row>
      <xdr:rowOff>71651</xdr:rowOff>
    </xdr:to>
    <xdr:sp macro="" textlink="">
      <xdr:nvSpPr>
        <xdr:cNvPr id="262" name="楕円 261"/>
        <xdr:cNvSpPr/>
      </xdr:nvSpPr>
      <xdr:spPr>
        <a:xfrm>
          <a:off x="1079500" y="1660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62778</xdr:rowOff>
    </xdr:from>
    <xdr:ext cx="534377" cy="259045"/>
    <xdr:sp macro="" textlink="">
      <xdr:nvSpPr>
        <xdr:cNvPr id="263" name="テキスト ボックス 262"/>
        <xdr:cNvSpPr txBox="1"/>
      </xdr:nvSpPr>
      <xdr:spPr>
        <a:xfrm>
          <a:off x="863111" y="1669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78344</xdr:rowOff>
    </xdr:from>
    <xdr:to>
      <xdr:col>54</xdr:col>
      <xdr:colOff>189865</xdr:colOff>
      <xdr:row>38</xdr:row>
      <xdr:rowOff>131287</xdr:rowOff>
    </xdr:to>
    <xdr:cxnSp macro="">
      <xdr:nvCxnSpPr>
        <xdr:cNvPr id="285" name="直線コネクタ 284"/>
        <xdr:cNvCxnSpPr/>
      </xdr:nvCxnSpPr>
      <xdr:spPr>
        <a:xfrm flipV="1">
          <a:off x="10475595" y="5221844"/>
          <a:ext cx="1270" cy="142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135114</xdr:rowOff>
    </xdr:from>
    <xdr:ext cx="313932" cy="259045"/>
    <xdr:sp macro="" textlink="">
      <xdr:nvSpPr>
        <xdr:cNvPr id="286" name="労働費最小値テキスト"/>
        <xdr:cNvSpPr txBox="1"/>
      </xdr:nvSpPr>
      <xdr:spPr>
        <a:xfrm>
          <a:off x="10528300" y="6650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131287</xdr:rowOff>
    </xdr:from>
    <xdr:to>
      <xdr:col>55</xdr:col>
      <xdr:colOff>88900</xdr:colOff>
      <xdr:row>38</xdr:row>
      <xdr:rowOff>131287</xdr:rowOff>
    </xdr:to>
    <xdr:cxnSp macro="">
      <xdr:nvCxnSpPr>
        <xdr:cNvPr id="287" name="直線コネクタ 286"/>
        <xdr:cNvCxnSpPr/>
      </xdr:nvCxnSpPr>
      <xdr:spPr>
        <a:xfrm>
          <a:off x="10388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25021</xdr:rowOff>
    </xdr:from>
    <xdr:ext cx="534377" cy="259045"/>
    <xdr:sp macro="" textlink="">
      <xdr:nvSpPr>
        <xdr:cNvPr id="288" name="労働費最大値テキスト"/>
        <xdr:cNvSpPr txBox="1"/>
      </xdr:nvSpPr>
      <xdr:spPr>
        <a:xfrm>
          <a:off x="10528300" y="499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78344</xdr:rowOff>
    </xdr:from>
    <xdr:to>
      <xdr:col>55</xdr:col>
      <xdr:colOff>88900</xdr:colOff>
      <xdr:row>30</xdr:row>
      <xdr:rowOff>78344</xdr:rowOff>
    </xdr:to>
    <xdr:cxnSp macro="">
      <xdr:nvCxnSpPr>
        <xdr:cNvPr id="289" name="直線コネクタ 288"/>
        <xdr:cNvCxnSpPr/>
      </xdr:nvCxnSpPr>
      <xdr:spPr>
        <a:xfrm>
          <a:off x="10388600" y="522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69931</xdr:rowOff>
    </xdr:from>
    <xdr:to>
      <xdr:col>55</xdr:col>
      <xdr:colOff>0</xdr:colOff>
      <xdr:row>38</xdr:row>
      <xdr:rowOff>69931</xdr:rowOff>
    </xdr:to>
    <xdr:cxnSp macro="">
      <xdr:nvCxnSpPr>
        <xdr:cNvPr id="290" name="直線コネクタ 289"/>
        <xdr:cNvCxnSpPr/>
      </xdr:nvCxnSpPr>
      <xdr:spPr>
        <a:xfrm>
          <a:off x="9639300" y="65850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92209</xdr:rowOff>
    </xdr:from>
    <xdr:ext cx="469744" cy="259045"/>
    <xdr:sp macro="" textlink="">
      <xdr:nvSpPr>
        <xdr:cNvPr id="291" name="労働費平均値テキスト"/>
        <xdr:cNvSpPr txBox="1"/>
      </xdr:nvSpPr>
      <xdr:spPr>
        <a:xfrm>
          <a:off x="10528300" y="6264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69332</xdr:rowOff>
    </xdr:from>
    <xdr:to>
      <xdr:col>55</xdr:col>
      <xdr:colOff>50800</xdr:colOff>
      <xdr:row>37</xdr:row>
      <xdr:rowOff>170932</xdr:rowOff>
    </xdr:to>
    <xdr:sp macro="" textlink="">
      <xdr:nvSpPr>
        <xdr:cNvPr id="292" name="フローチャート: 判断 291"/>
        <xdr:cNvSpPr/>
      </xdr:nvSpPr>
      <xdr:spPr>
        <a:xfrm>
          <a:off x="104267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59324</xdr:rowOff>
    </xdr:from>
    <xdr:to>
      <xdr:col>50</xdr:col>
      <xdr:colOff>114300</xdr:colOff>
      <xdr:row>38</xdr:row>
      <xdr:rowOff>69931</xdr:rowOff>
    </xdr:to>
    <xdr:cxnSp macro="">
      <xdr:nvCxnSpPr>
        <xdr:cNvPr id="293" name="直線コネクタ 292"/>
        <xdr:cNvCxnSpPr/>
      </xdr:nvCxnSpPr>
      <xdr:spPr>
        <a:xfrm>
          <a:off x="8750300" y="6574424"/>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65034</xdr:rowOff>
    </xdr:from>
    <xdr:to>
      <xdr:col>50</xdr:col>
      <xdr:colOff>165100</xdr:colOff>
      <xdr:row>37</xdr:row>
      <xdr:rowOff>166634</xdr:rowOff>
    </xdr:to>
    <xdr:sp macro="" textlink="">
      <xdr:nvSpPr>
        <xdr:cNvPr id="294" name="フローチャート: 判断 293"/>
        <xdr:cNvSpPr/>
      </xdr:nvSpPr>
      <xdr:spPr>
        <a:xfrm>
          <a:off x="9588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11711</xdr:rowOff>
    </xdr:from>
    <xdr:ext cx="469744" cy="259045"/>
    <xdr:sp macro="" textlink="">
      <xdr:nvSpPr>
        <xdr:cNvPr id="295" name="テキスト ボックス 294"/>
        <xdr:cNvSpPr txBox="1"/>
      </xdr:nvSpPr>
      <xdr:spPr>
        <a:xfrm>
          <a:off x="9404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52467</xdr:rowOff>
    </xdr:from>
    <xdr:to>
      <xdr:col>45</xdr:col>
      <xdr:colOff>177800</xdr:colOff>
      <xdr:row>38</xdr:row>
      <xdr:rowOff>59324</xdr:rowOff>
    </xdr:to>
    <xdr:cxnSp macro="">
      <xdr:nvCxnSpPr>
        <xdr:cNvPr id="296" name="直線コネクタ 295"/>
        <xdr:cNvCxnSpPr/>
      </xdr:nvCxnSpPr>
      <xdr:spPr>
        <a:xfrm>
          <a:off x="7861300" y="656756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61651</xdr:rowOff>
    </xdr:from>
    <xdr:to>
      <xdr:col>46</xdr:col>
      <xdr:colOff>38100</xdr:colOff>
      <xdr:row>37</xdr:row>
      <xdr:rowOff>163251</xdr:rowOff>
    </xdr:to>
    <xdr:sp macro="" textlink="">
      <xdr:nvSpPr>
        <xdr:cNvPr id="297" name="フローチャート: 判断 296"/>
        <xdr:cNvSpPr/>
      </xdr:nvSpPr>
      <xdr:spPr>
        <a:xfrm>
          <a:off x="8699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8328</xdr:rowOff>
    </xdr:from>
    <xdr:ext cx="469744" cy="259045"/>
    <xdr:sp macro="" textlink="">
      <xdr:nvSpPr>
        <xdr:cNvPr id="298" name="テキスト ボックス 297"/>
        <xdr:cNvSpPr txBox="1"/>
      </xdr:nvSpPr>
      <xdr:spPr>
        <a:xfrm>
          <a:off x="8515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164388</xdr:rowOff>
    </xdr:from>
    <xdr:to>
      <xdr:col>41</xdr:col>
      <xdr:colOff>50800</xdr:colOff>
      <xdr:row>38</xdr:row>
      <xdr:rowOff>52467</xdr:rowOff>
    </xdr:to>
    <xdr:cxnSp macro="">
      <xdr:nvCxnSpPr>
        <xdr:cNvPr id="299" name="直線コネクタ 298"/>
        <xdr:cNvCxnSpPr/>
      </xdr:nvCxnSpPr>
      <xdr:spPr>
        <a:xfrm>
          <a:off x="6972300" y="6508038"/>
          <a:ext cx="889000" cy="5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43271</xdr:rowOff>
    </xdr:from>
    <xdr:to>
      <xdr:col>41</xdr:col>
      <xdr:colOff>101600</xdr:colOff>
      <xdr:row>37</xdr:row>
      <xdr:rowOff>144871</xdr:rowOff>
    </xdr:to>
    <xdr:sp macro="" textlink="">
      <xdr:nvSpPr>
        <xdr:cNvPr id="300" name="フローチャート: 判断 299"/>
        <xdr:cNvSpPr/>
      </xdr:nvSpPr>
      <xdr:spPr>
        <a:xfrm>
          <a:off x="7810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161398</xdr:rowOff>
    </xdr:from>
    <xdr:ext cx="469744" cy="259045"/>
    <xdr:sp macro="" textlink="">
      <xdr:nvSpPr>
        <xdr:cNvPr id="301" name="テキスト ボックス 300"/>
        <xdr:cNvSpPr txBox="1"/>
      </xdr:nvSpPr>
      <xdr:spPr>
        <a:xfrm>
          <a:off x="7626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43729</xdr:rowOff>
    </xdr:from>
    <xdr:to>
      <xdr:col>36</xdr:col>
      <xdr:colOff>165100</xdr:colOff>
      <xdr:row>37</xdr:row>
      <xdr:rowOff>145329</xdr:rowOff>
    </xdr:to>
    <xdr:sp macro="" textlink="">
      <xdr:nvSpPr>
        <xdr:cNvPr id="302" name="フローチャート: 判断 301"/>
        <xdr:cNvSpPr/>
      </xdr:nvSpPr>
      <xdr:spPr>
        <a:xfrm>
          <a:off x="6921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161856</xdr:rowOff>
    </xdr:from>
    <xdr:ext cx="469744" cy="259045"/>
    <xdr:sp macro="" textlink="">
      <xdr:nvSpPr>
        <xdr:cNvPr id="303" name="テキスト ボックス 302"/>
        <xdr:cNvSpPr txBox="1"/>
      </xdr:nvSpPr>
      <xdr:spPr>
        <a:xfrm>
          <a:off x="6737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19131</xdr:rowOff>
    </xdr:from>
    <xdr:to>
      <xdr:col>55</xdr:col>
      <xdr:colOff>50800</xdr:colOff>
      <xdr:row>38</xdr:row>
      <xdr:rowOff>120731</xdr:rowOff>
    </xdr:to>
    <xdr:sp macro="" textlink="">
      <xdr:nvSpPr>
        <xdr:cNvPr id="309" name="楕円 308"/>
        <xdr:cNvSpPr/>
      </xdr:nvSpPr>
      <xdr:spPr>
        <a:xfrm>
          <a:off x="10426700" y="65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105508</xdr:rowOff>
    </xdr:from>
    <xdr:ext cx="378565" cy="259045"/>
    <xdr:sp macro="" textlink="">
      <xdr:nvSpPr>
        <xdr:cNvPr id="310" name="労働費該当値テキスト"/>
        <xdr:cNvSpPr txBox="1"/>
      </xdr:nvSpPr>
      <xdr:spPr>
        <a:xfrm>
          <a:off x="10528300" y="6449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19131</xdr:rowOff>
    </xdr:from>
    <xdr:to>
      <xdr:col>50</xdr:col>
      <xdr:colOff>165100</xdr:colOff>
      <xdr:row>38</xdr:row>
      <xdr:rowOff>120731</xdr:rowOff>
    </xdr:to>
    <xdr:sp macro="" textlink="">
      <xdr:nvSpPr>
        <xdr:cNvPr id="311" name="楕円 310"/>
        <xdr:cNvSpPr/>
      </xdr:nvSpPr>
      <xdr:spPr>
        <a:xfrm>
          <a:off x="9588500" y="65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111858</xdr:rowOff>
    </xdr:from>
    <xdr:ext cx="378565" cy="259045"/>
    <xdr:sp macro="" textlink="">
      <xdr:nvSpPr>
        <xdr:cNvPr id="312" name="テキスト ボックス 311"/>
        <xdr:cNvSpPr txBox="1"/>
      </xdr:nvSpPr>
      <xdr:spPr>
        <a:xfrm>
          <a:off x="9450017" y="6626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8524</xdr:rowOff>
    </xdr:from>
    <xdr:to>
      <xdr:col>46</xdr:col>
      <xdr:colOff>38100</xdr:colOff>
      <xdr:row>38</xdr:row>
      <xdr:rowOff>110124</xdr:rowOff>
    </xdr:to>
    <xdr:sp macro="" textlink="">
      <xdr:nvSpPr>
        <xdr:cNvPr id="313" name="楕円 312"/>
        <xdr:cNvSpPr/>
      </xdr:nvSpPr>
      <xdr:spPr>
        <a:xfrm>
          <a:off x="8699500" y="652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101251</xdr:rowOff>
    </xdr:from>
    <xdr:ext cx="378565" cy="259045"/>
    <xdr:sp macro="" textlink="">
      <xdr:nvSpPr>
        <xdr:cNvPr id="314" name="テキスト ボックス 313"/>
        <xdr:cNvSpPr txBox="1"/>
      </xdr:nvSpPr>
      <xdr:spPr>
        <a:xfrm>
          <a:off x="8561017" y="6616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1667</xdr:rowOff>
    </xdr:from>
    <xdr:to>
      <xdr:col>41</xdr:col>
      <xdr:colOff>101600</xdr:colOff>
      <xdr:row>38</xdr:row>
      <xdr:rowOff>103267</xdr:rowOff>
    </xdr:to>
    <xdr:sp macro="" textlink="">
      <xdr:nvSpPr>
        <xdr:cNvPr id="315" name="楕円 314"/>
        <xdr:cNvSpPr/>
      </xdr:nvSpPr>
      <xdr:spPr>
        <a:xfrm>
          <a:off x="7810500" y="651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94394</xdr:rowOff>
    </xdr:from>
    <xdr:ext cx="378565" cy="259045"/>
    <xdr:sp macro="" textlink="">
      <xdr:nvSpPr>
        <xdr:cNvPr id="316" name="テキスト ボックス 315"/>
        <xdr:cNvSpPr txBox="1"/>
      </xdr:nvSpPr>
      <xdr:spPr>
        <a:xfrm>
          <a:off x="7672017" y="6609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113589</xdr:rowOff>
    </xdr:from>
    <xdr:to>
      <xdr:col>36</xdr:col>
      <xdr:colOff>165100</xdr:colOff>
      <xdr:row>38</xdr:row>
      <xdr:rowOff>43738</xdr:rowOff>
    </xdr:to>
    <xdr:sp macro="" textlink="">
      <xdr:nvSpPr>
        <xdr:cNvPr id="317" name="楕円 316"/>
        <xdr:cNvSpPr/>
      </xdr:nvSpPr>
      <xdr:spPr>
        <a:xfrm>
          <a:off x="6921500" y="6457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34865</xdr:rowOff>
    </xdr:from>
    <xdr:ext cx="469744" cy="259045"/>
    <xdr:sp macro="" textlink="">
      <xdr:nvSpPr>
        <xdr:cNvPr id="318" name="テキスト ボックス 317"/>
        <xdr:cNvSpPr txBox="1"/>
      </xdr:nvSpPr>
      <xdr:spPr>
        <a:xfrm>
          <a:off x="6737428" y="654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107376</xdr:rowOff>
    </xdr:from>
    <xdr:to>
      <xdr:col>54</xdr:col>
      <xdr:colOff>189865</xdr:colOff>
      <xdr:row>58</xdr:row>
      <xdr:rowOff>73909</xdr:rowOff>
    </xdr:to>
    <xdr:cxnSp macro="">
      <xdr:nvCxnSpPr>
        <xdr:cNvPr id="340" name="直線コネクタ 339"/>
        <xdr:cNvCxnSpPr/>
      </xdr:nvCxnSpPr>
      <xdr:spPr>
        <a:xfrm flipV="1">
          <a:off x="10475595" y="9022776"/>
          <a:ext cx="1270" cy="995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77736</xdr:rowOff>
    </xdr:from>
    <xdr:ext cx="469744" cy="259045"/>
    <xdr:sp macro="" textlink="">
      <xdr:nvSpPr>
        <xdr:cNvPr id="341" name="農林水産業費最小値テキスト"/>
        <xdr:cNvSpPr txBox="1"/>
      </xdr:nvSpPr>
      <xdr:spPr>
        <a:xfrm>
          <a:off x="10528300" y="1002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73909</xdr:rowOff>
    </xdr:from>
    <xdr:to>
      <xdr:col>55</xdr:col>
      <xdr:colOff>88900</xdr:colOff>
      <xdr:row>58</xdr:row>
      <xdr:rowOff>73909</xdr:rowOff>
    </xdr:to>
    <xdr:cxnSp macro="">
      <xdr:nvCxnSpPr>
        <xdr:cNvPr id="342" name="直線コネクタ 341"/>
        <xdr:cNvCxnSpPr/>
      </xdr:nvCxnSpPr>
      <xdr:spPr>
        <a:xfrm>
          <a:off x="10388600" y="1001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54053</xdr:rowOff>
    </xdr:from>
    <xdr:ext cx="534377" cy="259045"/>
    <xdr:sp macro="" textlink="">
      <xdr:nvSpPr>
        <xdr:cNvPr id="343" name="農林水産業費最大値テキスト"/>
        <xdr:cNvSpPr txBox="1"/>
      </xdr:nvSpPr>
      <xdr:spPr>
        <a:xfrm>
          <a:off x="10528300" y="879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107376</xdr:rowOff>
    </xdr:from>
    <xdr:to>
      <xdr:col>55</xdr:col>
      <xdr:colOff>88900</xdr:colOff>
      <xdr:row>52</xdr:row>
      <xdr:rowOff>107376</xdr:rowOff>
    </xdr:to>
    <xdr:cxnSp macro="">
      <xdr:nvCxnSpPr>
        <xdr:cNvPr id="344" name="直線コネクタ 343"/>
        <xdr:cNvCxnSpPr/>
      </xdr:nvCxnSpPr>
      <xdr:spPr>
        <a:xfrm>
          <a:off x="10388600" y="902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54204</xdr:rowOff>
    </xdr:from>
    <xdr:to>
      <xdr:col>55</xdr:col>
      <xdr:colOff>0</xdr:colOff>
      <xdr:row>55</xdr:row>
      <xdr:rowOff>100335</xdr:rowOff>
    </xdr:to>
    <xdr:cxnSp macro="">
      <xdr:nvCxnSpPr>
        <xdr:cNvPr id="345" name="直線コネクタ 344"/>
        <xdr:cNvCxnSpPr/>
      </xdr:nvCxnSpPr>
      <xdr:spPr>
        <a:xfrm>
          <a:off x="9639300" y="9483954"/>
          <a:ext cx="838200" cy="4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163430</xdr:rowOff>
    </xdr:from>
    <xdr:ext cx="469744" cy="259045"/>
    <xdr:sp macro="" textlink="">
      <xdr:nvSpPr>
        <xdr:cNvPr id="346" name="農林水産業費平均値テキスト"/>
        <xdr:cNvSpPr txBox="1"/>
      </xdr:nvSpPr>
      <xdr:spPr>
        <a:xfrm>
          <a:off x="10528300" y="9593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13553</xdr:rowOff>
    </xdr:from>
    <xdr:to>
      <xdr:col>55</xdr:col>
      <xdr:colOff>50800</xdr:colOff>
      <xdr:row>56</xdr:row>
      <xdr:rowOff>115153</xdr:rowOff>
    </xdr:to>
    <xdr:sp macro="" textlink="">
      <xdr:nvSpPr>
        <xdr:cNvPr id="347" name="フローチャート: 判断 346"/>
        <xdr:cNvSpPr/>
      </xdr:nvSpPr>
      <xdr:spPr>
        <a:xfrm>
          <a:off x="10426700" y="961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32898</xdr:rowOff>
    </xdr:from>
    <xdr:to>
      <xdr:col>50</xdr:col>
      <xdr:colOff>114300</xdr:colOff>
      <xdr:row>55</xdr:row>
      <xdr:rowOff>54204</xdr:rowOff>
    </xdr:to>
    <xdr:cxnSp macro="">
      <xdr:nvCxnSpPr>
        <xdr:cNvPr id="348" name="直線コネクタ 347"/>
        <xdr:cNvCxnSpPr/>
      </xdr:nvCxnSpPr>
      <xdr:spPr>
        <a:xfrm>
          <a:off x="8750300" y="9462648"/>
          <a:ext cx="8890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25578</xdr:rowOff>
    </xdr:from>
    <xdr:to>
      <xdr:col>50</xdr:col>
      <xdr:colOff>165100</xdr:colOff>
      <xdr:row>56</xdr:row>
      <xdr:rowOff>127178</xdr:rowOff>
    </xdr:to>
    <xdr:sp macro="" textlink="">
      <xdr:nvSpPr>
        <xdr:cNvPr id="349" name="フローチャート: 判断 348"/>
        <xdr:cNvSpPr/>
      </xdr:nvSpPr>
      <xdr:spPr>
        <a:xfrm>
          <a:off x="95885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118305</xdr:rowOff>
    </xdr:from>
    <xdr:ext cx="469744" cy="259045"/>
    <xdr:sp macro="" textlink="">
      <xdr:nvSpPr>
        <xdr:cNvPr id="350" name="テキスト ボックス 349"/>
        <xdr:cNvSpPr txBox="1"/>
      </xdr:nvSpPr>
      <xdr:spPr>
        <a:xfrm>
          <a:off x="9404428" y="97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32898</xdr:rowOff>
    </xdr:from>
    <xdr:to>
      <xdr:col>45</xdr:col>
      <xdr:colOff>177800</xdr:colOff>
      <xdr:row>55</xdr:row>
      <xdr:rowOff>94483</xdr:rowOff>
    </xdr:to>
    <xdr:cxnSp macro="">
      <xdr:nvCxnSpPr>
        <xdr:cNvPr id="351" name="直線コネクタ 350"/>
        <xdr:cNvCxnSpPr/>
      </xdr:nvCxnSpPr>
      <xdr:spPr>
        <a:xfrm flipV="1">
          <a:off x="7861300" y="9462648"/>
          <a:ext cx="889000" cy="6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73401</xdr:rowOff>
    </xdr:from>
    <xdr:to>
      <xdr:col>46</xdr:col>
      <xdr:colOff>38100</xdr:colOff>
      <xdr:row>57</xdr:row>
      <xdr:rowOff>3551</xdr:rowOff>
    </xdr:to>
    <xdr:sp macro="" textlink="">
      <xdr:nvSpPr>
        <xdr:cNvPr id="352" name="フローチャート: 判断 351"/>
        <xdr:cNvSpPr/>
      </xdr:nvSpPr>
      <xdr:spPr>
        <a:xfrm>
          <a:off x="8699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166128</xdr:rowOff>
    </xdr:from>
    <xdr:ext cx="469744" cy="259045"/>
    <xdr:sp macro="" textlink="">
      <xdr:nvSpPr>
        <xdr:cNvPr id="353" name="テキスト ボックス 352"/>
        <xdr:cNvSpPr txBox="1"/>
      </xdr:nvSpPr>
      <xdr:spPr>
        <a:xfrm>
          <a:off x="8515428" y="976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85659</xdr:rowOff>
    </xdr:from>
    <xdr:to>
      <xdr:col>41</xdr:col>
      <xdr:colOff>50800</xdr:colOff>
      <xdr:row>55</xdr:row>
      <xdr:rowOff>94483</xdr:rowOff>
    </xdr:to>
    <xdr:cxnSp macro="">
      <xdr:nvCxnSpPr>
        <xdr:cNvPr id="354" name="直線コネクタ 353"/>
        <xdr:cNvCxnSpPr/>
      </xdr:nvCxnSpPr>
      <xdr:spPr>
        <a:xfrm>
          <a:off x="6972300" y="9515409"/>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136723</xdr:rowOff>
    </xdr:from>
    <xdr:to>
      <xdr:col>41</xdr:col>
      <xdr:colOff>101600</xdr:colOff>
      <xdr:row>56</xdr:row>
      <xdr:rowOff>66873</xdr:rowOff>
    </xdr:to>
    <xdr:sp macro="" textlink="">
      <xdr:nvSpPr>
        <xdr:cNvPr id="355" name="フローチャート: 判断 354"/>
        <xdr:cNvSpPr/>
      </xdr:nvSpPr>
      <xdr:spPr>
        <a:xfrm>
          <a:off x="7810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58000</xdr:rowOff>
    </xdr:from>
    <xdr:ext cx="534377" cy="259045"/>
    <xdr:sp macro="" textlink="">
      <xdr:nvSpPr>
        <xdr:cNvPr id="356" name="テキスト ボックス 355"/>
        <xdr:cNvSpPr txBox="1"/>
      </xdr:nvSpPr>
      <xdr:spPr>
        <a:xfrm>
          <a:off x="7594111" y="965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89998</xdr:rowOff>
    </xdr:from>
    <xdr:to>
      <xdr:col>36</xdr:col>
      <xdr:colOff>165100</xdr:colOff>
      <xdr:row>57</xdr:row>
      <xdr:rowOff>20148</xdr:rowOff>
    </xdr:to>
    <xdr:sp macro="" textlink="">
      <xdr:nvSpPr>
        <xdr:cNvPr id="357" name="フローチャート: 判断 356"/>
        <xdr:cNvSpPr/>
      </xdr:nvSpPr>
      <xdr:spPr>
        <a:xfrm>
          <a:off x="6921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11275</xdr:rowOff>
    </xdr:from>
    <xdr:ext cx="469744" cy="259045"/>
    <xdr:sp macro="" textlink="">
      <xdr:nvSpPr>
        <xdr:cNvPr id="358" name="テキスト ボックス 357"/>
        <xdr:cNvSpPr txBox="1"/>
      </xdr:nvSpPr>
      <xdr:spPr>
        <a:xfrm>
          <a:off x="6737428" y="97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49535</xdr:rowOff>
    </xdr:from>
    <xdr:to>
      <xdr:col>55</xdr:col>
      <xdr:colOff>50800</xdr:colOff>
      <xdr:row>55</xdr:row>
      <xdr:rowOff>151135</xdr:rowOff>
    </xdr:to>
    <xdr:sp macro="" textlink="">
      <xdr:nvSpPr>
        <xdr:cNvPr id="364" name="楕円 363"/>
        <xdr:cNvSpPr/>
      </xdr:nvSpPr>
      <xdr:spPr>
        <a:xfrm>
          <a:off x="10426700" y="94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72412</xdr:rowOff>
    </xdr:from>
    <xdr:ext cx="534377" cy="259045"/>
    <xdr:sp macro="" textlink="">
      <xdr:nvSpPr>
        <xdr:cNvPr id="365" name="農林水産業費該当値テキスト"/>
        <xdr:cNvSpPr txBox="1"/>
      </xdr:nvSpPr>
      <xdr:spPr>
        <a:xfrm>
          <a:off x="10528300" y="933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3404</xdr:rowOff>
    </xdr:from>
    <xdr:to>
      <xdr:col>50</xdr:col>
      <xdr:colOff>165100</xdr:colOff>
      <xdr:row>55</xdr:row>
      <xdr:rowOff>105004</xdr:rowOff>
    </xdr:to>
    <xdr:sp macro="" textlink="">
      <xdr:nvSpPr>
        <xdr:cNvPr id="366" name="楕円 365"/>
        <xdr:cNvSpPr/>
      </xdr:nvSpPr>
      <xdr:spPr>
        <a:xfrm>
          <a:off x="9588500" y="943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121531</xdr:rowOff>
    </xdr:from>
    <xdr:ext cx="534377" cy="259045"/>
    <xdr:sp macro="" textlink="">
      <xdr:nvSpPr>
        <xdr:cNvPr id="367" name="テキスト ボックス 366"/>
        <xdr:cNvSpPr txBox="1"/>
      </xdr:nvSpPr>
      <xdr:spPr>
        <a:xfrm>
          <a:off x="9372111" y="920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153548</xdr:rowOff>
    </xdr:from>
    <xdr:to>
      <xdr:col>46</xdr:col>
      <xdr:colOff>38100</xdr:colOff>
      <xdr:row>55</xdr:row>
      <xdr:rowOff>83698</xdr:rowOff>
    </xdr:to>
    <xdr:sp macro="" textlink="">
      <xdr:nvSpPr>
        <xdr:cNvPr id="368" name="楕円 367"/>
        <xdr:cNvSpPr/>
      </xdr:nvSpPr>
      <xdr:spPr>
        <a:xfrm>
          <a:off x="8699500" y="941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100225</xdr:rowOff>
    </xdr:from>
    <xdr:ext cx="534377" cy="259045"/>
    <xdr:sp macro="" textlink="">
      <xdr:nvSpPr>
        <xdr:cNvPr id="369" name="テキスト ボックス 368"/>
        <xdr:cNvSpPr txBox="1"/>
      </xdr:nvSpPr>
      <xdr:spPr>
        <a:xfrm>
          <a:off x="8483111" y="918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43683</xdr:rowOff>
    </xdr:from>
    <xdr:to>
      <xdr:col>41</xdr:col>
      <xdr:colOff>101600</xdr:colOff>
      <xdr:row>55</xdr:row>
      <xdr:rowOff>145283</xdr:rowOff>
    </xdr:to>
    <xdr:sp macro="" textlink="">
      <xdr:nvSpPr>
        <xdr:cNvPr id="370" name="楕円 369"/>
        <xdr:cNvSpPr/>
      </xdr:nvSpPr>
      <xdr:spPr>
        <a:xfrm>
          <a:off x="7810500" y="947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161810</xdr:rowOff>
    </xdr:from>
    <xdr:ext cx="534377" cy="259045"/>
    <xdr:sp macro="" textlink="">
      <xdr:nvSpPr>
        <xdr:cNvPr id="371" name="テキスト ボックス 370"/>
        <xdr:cNvSpPr txBox="1"/>
      </xdr:nvSpPr>
      <xdr:spPr>
        <a:xfrm>
          <a:off x="7594111" y="924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34859</xdr:rowOff>
    </xdr:from>
    <xdr:to>
      <xdr:col>36</xdr:col>
      <xdr:colOff>165100</xdr:colOff>
      <xdr:row>55</xdr:row>
      <xdr:rowOff>136459</xdr:rowOff>
    </xdr:to>
    <xdr:sp macro="" textlink="">
      <xdr:nvSpPr>
        <xdr:cNvPr id="372" name="楕円 371"/>
        <xdr:cNvSpPr/>
      </xdr:nvSpPr>
      <xdr:spPr>
        <a:xfrm>
          <a:off x="6921500" y="946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152986</xdr:rowOff>
    </xdr:from>
    <xdr:ext cx="534377" cy="259045"/>
    <xdr:sp macro="" textlink="">
      <xdr:nvSpPr>
        <xdr:cNvPr id="373" name="テキスト ボックス 372"/>
        <xdr:cNvSpPr txBox="1"/>
      </xdr:nvSpPr>
      <xdr:spPr>
        <a:xfrm>
          <a:off x="6705111" y="923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31877</xdr:rowOff>
    </xdr:from>
    <xdr:to>
      <xdr:col>54</xdr:col>
      <xdr:colOff>189865</xdr:colOff>
      <xdr:row>78</xdr:row>
      <xdr:rowOff>121983</xdr:rowOff>
    </xdr:to>
    <xdr:cxnSp macro="">
      <xdr:nvCxnSpPr>
        <xdr:cNvPr id="397" name="直線コネクタ 396"/>
        <xdr:cNvCxnSpPr/>
      </xdr:nvCxnSpPr>
      <xdr:spPr>
        <a:xfrm flipV="1">
          <a:off x="10475595" y="12204827"/>
          <a:ext cx="1270" cy="129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125810</xdr:rowOff>
    </xdr:from>
    <xdr:ext cx="469744" cy="259045"/>
    <xdr:sp macro="" textlink="">
      <xdr:nvSpPr>
        <xdr:cNvPr id="398" name="商工費最小値テキスト"/>
        <xdr:cNvSpPr txBox="1"/>
      </xdr:nvSpPr>
      <xdr:spPr>
        <a:xfrm>
          <a:off x="10528300" y="1349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121983</xdr:rowOff>
    </xdr:from>
    <xdr:to>
      <xdr:col>55</xdr:col>
      <xdr:colOff>88900</xdr:colOff>
      <xdr:row>78</xdr:row>
      <xdr:rowOff>121983</xdr:rowOff>
    </xdr:to>
    <xdr:cxnSp macro="">
      <xdr:nvCxnSpPr>
        <xdr:cNvPr id="399" name="直線コネクタ 398"/>
        <xdr:cNvCxnSpPr/>
      </xdr:nvCxnSpPr>
      <xdr:spPr>
        <a:xfrm>
          <a:off x="10388600" y="1349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150004</xdr:rowOff>
    </xdr:from>
    <xdr:ext cx="534377" cy="259045"/>
    <xdr:sp macro="" textlink="">
      <xdr:nvSpPr>
        <xdr:cNvPr id="400" name="商工費最大値テキスト"/>
        <xdr:cNvSpPr txBox="1"/>
      </xdr:nvSpPr>
      <xdr:spPr>
        <a:xfrm>
          <a:off x="10528300" y="119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31877</xdr:rowOff>
    </xdr:from>
    <xdr:to>
      <xdr:col>55</xdr:col>
      <xdr:colOff>88900</xdr:colOff>
      <xdr:row>71</xdr:row>
      <xdr:rowOff>31877</xdr:rowOff>
    </xdr:to>
    <xdr:cxnSp macro="">
      <xdr:nvCxnSpPr>
        <xdr:cNvPr id="401" name="直線コネクタ 400"/>
        <xdr:cNvCxnSpPr/>
      </xdr:nvCxnSpPr>
      <xdr:spPr>
        <a:xfrm>
          <a:off x="10388600" y="12204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54203</xdr:rowOff>
    </xdr:from>
    <xdr:to>
      <xdr:col>55</xdr:col>
      <xdr:colOff>0</xdr:colOff>
      <xdr:row>78</xdr:row>
      <xdr:rowOff>93371</xdr:rowOff>
    </xdr:to>
    <xdr:cxnSp macro="">
      <xdr:nvCxnSpPr>
        <xdr:cNvPr id="402" name="直線コネクタ 401"/>
        <xdr:cNvCxnSpPr/>
      </xdr:nvCxnSpPr>
      <xdr:spPr>
        <a:xfrm flipV="1">
          <a:off x="9639300" y="13427303"/>
          <a:ext cx="838200" cy="3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140466</xdr:rowOff>
    </xdr:from>
    <xdr:ext cx="534377" cy="259045"/>
    <xdr:sp macro="" textlink="">
      <xdr:nvSpPr>
        <xdr:cNvPr id="403" name="商工費平均値テキスト"/>
        <xdr:cNvSpPr txBox="1"/>
      </xdr:nvSpPr>
      <xdr:spPr>
        <a:xfrm>
          <a:off x="10528300" y="12827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117589</xdr:rowOff>
    </xdr:from>
    <xdr:to>
      <xdr:col>55</xdr:col>
      <xdr:colOff>50800</xdr:colOff>
      <xdr:row>76</xdr:row>
      <xdr:rowOff>47740</xdr:rowOff>
    </xdr:to>
    <xdr:sp macro="" textlink="">
      <xdr:nvSpPr>
        <xdr:cNvPr id="404" name="フローチャート: 判断 403"/>
        <xdr:cNvSpPr/>
      </xdr:nvSpPr>
      <xdr:spPr>
        <a:xfrm>
          <a:off x="10426700" y="129763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11836</xdr:rowOff>
    </xdr:from>
    <xdr:to>
      <xdr:col>50</xdr:col>
      <xdr:colOff>114300</xdr:colOff>
      <xdr:row>78</xdr:row>
      <xdr:rowOff>93371</xdr:rowOff>
    </xdr:to>
    <xdr:cxnSp macro="">
      <xdr:nvCxnSpPr>
        <xdr:cNvPr id="405" name="直線コネクタ 404"/>
        <xdr:cNvCxnSpPr/>
      </xdr:nvCxnSpPr>
      <xdr:spPr>
        <a:xfrm>
          <a:off x="8750300" y="13384936"/>
          <a:ext cx="889000" cy="8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36017</xdr:rowOff>
    </xdr:from>
    <xdr:to>
      <xdr:col>50</xdr:col>
      <xdr:colOff>165100</xdr:colOff>
      <xdr:row>75</xdr:row>
      <xdr:rowOff>137617</xdr:rowOff>
    </xdr:to>
    <xdr:sp macro="" textlink="">
      <xdr:nvSpPr>
        <xdr:cNvPr id="406" name="フローチャート: 判断 405"/>
        <xdr:cNvSpPr/>
      </xdr:nvSpPr>
      <xdr:spPr>
        <a:xfrm>
          <a:off x="9588500" y="128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154144</xdr:rowOff>
    </xdr:from>
    <xdr:ext cx="534377" cy="259045"/>
    <xdr:sp macro="" textlink="">
      <xdr:nvSpPr>
        <xdr:cNvPr id="407" name="テキスト ボックス 406"/>
        <xdr:cNvSpPr txBox="1"/>
      </xdr:nvSpPr>
      <xdr:spPr>
        <a:xfrm>
          <a:off x="9372111" y="126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11836</xdr:rowOff>
    </xdr:from>
    <xdr:to>
      <xdr:col>45</xdr:col>
      <xdr:colOff>177800</xdr:colOff>
      <xdr:row>78</xdr:row>
      <xdr:rowOff>147816</xdr:rowOff>
    </xdr:to>
    <xdr:cxnSp macro="">
      <xdr:nvCxnSpPr>
        <xdr:cNvPr id="408" name="直線コネクタ 407"/>
        <xdr:cNvCxnSpPr/>
      </xdr:nvCxnSpPr>
      <xdr:spPr>
        <a:xfrm flipV="1">
          <a:off x="7861300" y="13384936"/>
          <a:ext cx="889000" cy="13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127876</xdr:rowOff>
    </xdr:from>
    <xdr:to>
      <xdr:col>46</xdr:col>
      <xdr:colOff>38100</xdr:colOff>
      <xdr:row>76</xdr:row>
      <xdr:rowOff>58026</xdr:rowOff>
    </xdr:to>
    <xdr:sp macro="" textlink="">
      <xdr:nvSpPr>
        <xdr:cNvPr id="409" name="フローチャート: 判断 408"/>
        <xdr:cNvSpPr/>
      </xdr:nvSpPr>
      <xdr:spPr>
        <a:xfrm>
          <a:off x="8699500" y="129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74553</xdr:rowOff>
    </xdr:from>
    <xdr:ext cx="534377" cy="259045"/>
    <xdr:sp macro="" textlink="">
      <xdr:nvSpPr>
        <xdr:cNvPr id="410" name="テキスト ボックス 409"/>
        <xdr:cNvSpPr txBox="1"/>
      </xdr:nvSpPr>
      <xdr:spPr>
        <a:xfrm>
          <a:off x="8483111" y="1276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105868</xdr:rowOff>
    </xdr:from>
    <xdr:to>
      <xdr:col>41</xdr:col>
      <xdr:colOff>50800</xdr:colOff>
      <xdr:row>78</xdr:row>
      <xdr:rowOff>147816</xdr:rowOff>
    </xdr:to>
    <xdr:cxnSp macro="">
      <xdr:nvCxnSpPr>
        <xdr:cNvPr id="411" name="直線コネクタ 410"/>
        <xdr:cNvCxnSpPr/>
      </xdr:nvCxnSpPr>
      <xdr:spPr>
        <a:xfrm>
          <a:off x="6972300" y="13478968"/>
          <a:ext cx="889000" cy="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97740</xdr:rowOff>
    </xdr:from>
    <xdr:to>
      <xdr:col>41</xdr:col>
      <xdr:colOff>101600</xdr:colOff>
      <xdr:row>77</xdr:row>
      <xdr:rowOff>27890</xdr:rowOff>
    </xdr:to>
    <xdr:sp macro="" textlink="">
      <xdr:nvSpPr>
        <xdr:cNvPr id="412" name="フローチャート: 判断 411"/>
        <xdr:cNvSpPr/>
      </xdr:nvSpPr>
      <xdr:spPr>
        <a:xfrm>
          <a:off x="7810500" y="1312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44416</xdr:rowOff>
    </xdr:from>
    <xdr:ext cx="534377" cy="259045"/>
    <xdr:sp macro="" textlink="">
      <xdr:nvSpPr>
        <xdr:cNvPr id="413" name="テキスト ボックス 412"/>
        <xdr:cNvSpPr txBox="1"/>
      </xdr:nvSpPr>
      <xdr:spPr>
        <a:xfrm>
          <a:off x="7594111" y="1290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118771</xdr:rowOff>
    </xdr:from>
    <xdr:to>
      <xdr:col>36</xdr:col>
      <xdr:colOff>165100</xdr:colOff>
      <xdr:row>77</xdr:row>
      <xdr:rowOff>48921</xdr:rowOff>
    </xdr:to>
    <xdr:sp macro="" textlink="">
      <xdr:nvSpPr>
        <xdr:cNvPr id="414" name="フローチャート: 判断 413"/>
        <xdr:cNvSpPr/>
      </xdr:nvSpPr>
      <xdr:spPr>
        <a:xfrm>
          <a:off x="6921500" y="131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65447</xdr:rowOff>
    </xdr:from>
    <xdr:ext cx="534377" cy="259045"/>
    <xdr:sp macro="" textlink="">
      <xdr:nvSpPr>
        <xdr:cNvPr id="415" name="テキスト ボックス 414"/>
        <xdr:cNvSpPr txBox="1"/>
      </xdr:nvSpPr>
      <xdr:spPr>
        <a:xfrm>
          <a:off x="6705111" y="1292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3403</xdr:rowOff>
    </xdr:from>
    <xdr:to>
      <xdr:col>55</xdr:col>
      <xdr:colOff>50800</xdr:colOff>
      <xdr:row>78</xdr:row>
      <xdr:rowOff>105003</xdr:rowOff>
    </xdr:to>
    <xdr:sp macro="" textlink="">
      <xdr:nvSpPr>
        <xdr:cNvPr id="421" name="楕円 420"/>
        <xdr:cNvSpPr/>
      </xdr:nvSpPr>
      <xdr:spPr>
        <a:xfrm>
          <a:off x="10426700" y="1337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89780</xdr:rowOff>
    </xdr:from>
    <xdr:ext cx="469744" cy="259045"/>
    <xdr:sp macro="" textlink="">
      <xdr:nvSpPr>
        <xdr:cNvPr id="422" name="商工費該当値テキスト"/>
        <xdr:cNvSpPr txBox="1"/>
      </xdr:nvSpPr>
      <xdr:spPr>
        <a:xfrm>
          <a:off x="10528300" y="1329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42571</xdr:rowOff>
    </xdr:from>
    <xdr:to>
      <xdr:col>50</xdr:col>
      <xdr:colOff>165100</xdr:colOff>
      <xdr:row>78</xdr:row>
      <xdr:rowOff>144171</xdr:rowOff>
    </xdr:to>
    <xdr:sp macro="" textlink="">
      <xdr:nvSpPr>
        <xdr:cNvPr id="423" name="楕円 422"/>
        <xdr:cNvSpPr/>
      </xdr:nvSpPr>
      <xdr:spPr>
        <a:xfrm>
          <a:off x="9588500" y="134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135298</xdr:rowOff>
    </xdr:from>
    <xdr:ext cx="469744" cy="259045"/>
    <xdr:sp macro="" textlink="">
      <xdr:nvSpPr>
        <xdr:cNvPr id="424" name="テキスト ボックス 423"/>
        <xdr:cNvSpPr txBox="1"/>
      </xdr:nvSpPr>
      <xdr:spPr>
        <a:xfrm>
          <a:off x="9404428" y="135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132486</xdr:rowOff>
    </xdr:from>
    <xdr:to>
      <xdr:col>46</xdr:col>
      <xdr:colOff>38100</xdr:colOff>
      <xdr:row>78</xdr:row>
      <xdr:rowOff>62636</xdr:rowOff>
    </xdr:to>
    <xdr:sp macro="" textlink="">
      <xdr:nvSpPr>
        <xdr:cNvPr id="425" name="楕円 424"/>
        <xdr:cNvSpPr/>
      </xdr:nvSpPr>
      <xdr:spPr>
        <a:xfrm>
          <a:off x="8699500" y="1333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53763</xdr:rowOff>
    </xdr:from>
    <xdr:ext cx="469744" cy="259045"/>
    <xdr:sp macro="" textlink="">
      <xdr:nvSpPr>
        <xdr:cNvPr id="426" name="テキスト ボックス 425"/>
        <xdr:cNvSpPr txBox="1"/>
      </xdr:nvSpPr>
      <xdr:spPr>
        <a:xfrm>
          <a:off x="8515428" y="1342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97016</xdr:rowOff>
    </xdr:from>
    <xdr:to>
      <xdr:col>41</xdr:col>
      <xdr:colOff>101600</xdr:colOff>
      <xdr:row>79</xdr:row>
      <xdr:rowOff>27166</xdr:rowOff>
    </xdr:to>
    <xdr:sp macro="" textlink="">
      <xdr:nvSpPr>
        <xdr:cNvPr id="427" name="楕円 426"/>
        <xdr:cNvSpPr/>
      </xdr:nvSpPr>
      <xdr:spPr>
        <a:xfrm>
          <a:off x="7810500" y="134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18293</xdr:rowOff>
    </xdr:from>
    <xdr:ext cx="469744" cy="259045"/>
    <xdr:sp macro="" textlink="">
      <xdr:nvSpPr>
        <xdr:cNvPr id="428" name="テキスト ボックス 427"/>
        <xdr:cNvSpPr txBox="1"/>
      </xdr:nvSpPr>
      <xdr:spPr>
        <a:xfrm>
          <a:off x="7626428" y="1356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55068</xdr:rowOff>
    </xdr:from>
    <xdr:to>
      <xdr:col>36</xdr:col>
      <xdr:colOff>165100</xdr:colOff>
      <xdr:row>78</xdr:row>
      <xdr:rowOff>156668</xdr:rowOff>
    </xdr:to>
    <xdr:sp macro="" textlink="">
      <xdr:nvSpPr>
        <xdr:cNvPr id="429" name="楕円 428"/>
        <xdr:cNvSpPr/>
      </xdr:nvSpPr>
      <xdr:spPr>
        <a:xfrm>
          <a:off x="6921500" y="134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147795</xdr:rowOff>
    </xdr:from>
    <xdr:ext cx="469744" cy="259045"/>
    <xdr:sp macro="" textlink="">
      <xdr:nvSpPr>
        <xdr:cNvPr id="430" name="テキスト ボックス 429"/>
        <xdr:cNvSpPr txBox="1"/>
      </xdr:nvSpPr>
      <xdr:spPr>
        <a:xfrm>
          <a:off x="6737428" y="1352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61099</xdr:rowOff>
    </xdr:from>
    <xdr:to>
      <xdr:col>54</xdr:col>
      <xdr:colOff>189865</xdr:colOff>
      <xdr:row>98</xdr:row>
      <xdr:rowOff>25208</xdr:rowOff>
    </xdr:to>
    <xdr:cxnSp macro="">
      <xdr:nvCxnSpPr>
        <xdr:cNvPr id="452" name="直線コネクタ 451"/>
        <xdr:cNvCxnSpPr/>
      </xdr:nvCxnSpPr>
      <xdr:spPr>
        <a:xfrm flipV="1">
          <a:off x="10475595" y="15491599"/>
          <a:ext cx="1270" cy="1335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29035</xdr:rowOff>
    </xdr:from>
    <xdr:ext cx="534377" cy="259045"/>
    <xdr:sp macro="" textlink="">
      <xdr:nvSpPr>
        <xdr:cNvPr id="453" name="土木費最小値テキスト"/>
        <xdr:cNvSpPr txBox="1"/>
      </xdr:nvSpPr>
      <xdr:spPr>
        <a:xfrm>
          <a:off x="10528300" y="1683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25208</xdr:rowOff>
    </xdr:from>
    <xdr:to>
      <xdr:col>55</xdr:col>
      <xdr:colOff>88900</xdr:colOff>
      <xdr:row>98</xdr:row>
      <xdr:rowOff>25208</xdr:rowOff>
    </xdr:to>
    <xdr:cxnSp macro="">
      <xdr:nvCxnSpPr>
        <xdr:cNvPr id="454" name="直線コネクタ 453"/>
        <xdr:cNvCxnSpPr/>
      </xdr:nvCxnSpPr>
      <xdr:spPr>
        <a:xfrm>
          <a:off x="10388600" y="1682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7776</xdr:rowOff>
    </xdr:from>
    <xdr:ext cx="599010" cy="259045"/>
    <xdr:sp macro="" textlink="">
      <xdr:nvSpPr>
        <xdr:cNvPr id="455" name="土木費最大値テキスト"/>
        <xdr:cNvSpPr txBox="1"/>
      </xdr:nvSpPr>
      <xdr:spPr>
        <a:xfrm>
          <a:off x="10528300" y="152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61099</xdr:rowOff>
    </xdr:from>
    <xdr:to>
      <xdr:col>55</xdr:col>
      <xdr:colOff>88900</xdr:colOff>
      <xdr:row>90</xdr:row>
      <xdr:rowOff>61099</xdr:rowOff>
    </xdr:to>
    <xdr:cxnSp macro="">
      <xdr:nvCxnSpPr>
        <xdr:cNvPr id="456" name="直線コネクタ 455"/>
        <xdr:cNvCxnSpPr/>
      </xdr:nvCxnSpPr>
      <xdr:spPr>
        <a:xfrm>
          <a:off x="10388600" y="154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23214</xdr:rowOff>
    </xdr:from>
    <xdr:to>
      <xdr:col>55</xdr:col>
      <xdr:colOff>0</xdr:colOff>
      <xdr:row>98</xdr:row>
      <xdr:rowOff>26763</xdr:rowOff>
    </xdr:to>
    <xdr:cxnSp macro="">
      <xdr:nvCxnSpPr>
        <xdr:cNvPr id="457" name="直線コネクタ 456"/>
        <xdr:cNvCxnSpPr/>
      </xdr:nvCxnSpPr>
      <xdr:spPr>
        <a:xfrm flipV="1">
          <a:off x="9639300" y="16825314"/>
          <a:ext cx="838200" cy="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80070</xdr:rowOff>
    </xdr:from>
    <xdr:ext cx="534377" cy="259045"/>
    <xdr:sp macro="" textlink="">
      <xdr:nvSpPr>
        <xdr:cNvPr id="458" name="土木費平均値テキスト"/>
        <xdr:cNvSpPr txBox="1"/>
      </xdr:nvSpPr>
      <xdr:spPr>
        <a:xfrm>
          <a:off x="10528300" y="16539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57193</xdr:rowOff>
    </xdr:from>
    <xdr:to>
      <xdr:col>55</xdr:col>
      <xdr:colOff>50800</xdr:colOff>
      <xdr:row>97</xdr:row>
      <xdr:rowOff>158793</xdr:rowOff>
    </xdr:to>
    <xdr:sp macro="" textlink="">
      <xdr:nvSpPr>
        <xdr:cNvPr id="459" name="フローチャート: 判断 458"/>
        <xdr:cNvSpPr/>
      </xdr:nvSpPr>
      <xdr:spPr>
        <a:xfrm>
          <a:off x="10426700" y="166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26763</xdr:rowOff>
    </xdr:from>
    <xdr:to>
      <xdr:col>50</xdr:col>
      <xdr:colOff>114300</xdr:colOff>
      <xdr:row>98</xdr:row>
      <xdr:rowOff>33629</xdr:rowOff>
    </xdr:to>
    <xdr:cxnSp macro="">
      <xdr:nvCxnSpPr>
        <xdr:cNvPr id="460" name="直線コネクタ 459"/>
        <xdr:cNvCxnSpPr/>
      </xdr:nvCxnSpPr>
      <xdr:spPr>
        <a:xfrm flipV="1">
          <a:off x="8750300" y="16828863"/>
          <a:ext cx="889000" cy="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60370</xdr:rowOff>
    </xdr:from>
    <xdr:to>
      <xdr:col>50</xdr:col>
      <xdr:colOff>165100</xdr:colOff>
      <xdr:row>97</xdr:row>
      <xdr:rowOff>161970</xdr:rowOff>
    </xdr:to>
    <xdr:sp macro="" textlink="">
      <xdr:nvSpPr>
        <xdr:cNvPr id="461" name="フローチャート: 判断 460"/>
        <xdr:cNvSpPr/>
      </xdr:nvSpPr>
      <xdr:spPr>
        <a:xfrm>
          <a:off x="9588500" y="166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7047</xdr:rowOff>
    </xdr:from>
    <xdr:ext cx="534377" cy="259045"/>
    <xdr:sp macro="" textlink="">
      <xdr:nvSpPr>
        <xdr:cNvPr id="462" name="テキスト ボックス 461"/>
        <xdr:cNvSpPr txBox="1"/>
      </xdr:nvSpPr>
      <xdr:spPr>
        <a:xfrm>
          <a:off x="9372111" y="1646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33629</xdr:rowOff>
    </xdr:from>
    <xdr:to>
      <xdr:col>45</xdr:col>
      <xdr:colOff>177800</xdr:colOff>
      <xdr:row>98</xdr:row>
      <xdr:rowOff>34151</xdr:rowOff>
    </xdr:to>
    <xdr:cxnSp macro="">
      <xdr:nvCxnSpPr>
        <xdr:cNvPr id="463" name="直線コネクタ 462"/>
        <xdr:cNvCxnSpPr/>
      </xdr:nvCxnSpPr>
      <xdr:spPr>
        <a:xfrm flipV="1">
          <a:off x="7861300" y="16835729"/>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64001</xdr:rowOff>
    </xdr:from>
    <xdr:to>
      <xdr:col>46</xdr:col>
      <xdr:colOff>38100</xdr:colOff>
      <xdr:row>97</xdr:row>
      <xdr:rowOff>165601</xdr:rowOff>
    </xdr:to>
    <xdr:sp macro="" textlink="">
      <xdr:nvSpPr>
        <xdr:cNvPr id="464" name="フローチャート: 判断 463"/>
        <xdr:cNvSpPr/>
      </xdr:nvSpPr>
      <xdr:spPr>
        <a:xfrm>
          <a:off x="8699500" y="1669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10678</xdr:rowOff>
    </xdr:from>
    <xdr:ext cx="534377" cy="259045"/>
    <xdr:sp macro="" textlink="">
      <xdr:nvSpPr>
        <xdr:cNvPr id="465" name="テキスト ボックス 464"/>
        <xdr:cNvSpPr txBox="1"/>
      </xdr:nvSpPr>
      <xdr:spPr>
        <a:xfrm>
          <a:off x="8483111" y="1646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26484</xdr:rowOff>
    </xdr:from>
    <xdr:to>
      <xdr:col>41</xdr:col>
      <xdr:colOff>50800</xdr:colOff>
      <xdr:row>98</xdr:row>
      <xdr:rowOff>34151</xdr:rowOff>
    </xdr:to>
    <xdr:cxnSp macro="">
      <xdr:nvCxnSpPr>
        <xdr:cNvPr id="466" name="直線コネクタ 465"/>
        <xdr:cNvCxnSpPr/>
      </xdr:nvCxnSpPr>
      <xdr:spPr>
        <a:xfrm>
          <a:off x="6972300" y="16828584"/>
          <a:ext cx="889000" cy="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158769</xdr:rowOff>
    </xdr:from>
    <xdr:to>
      <xdr:col>41</xdr:col>
      <xdr:colOff>101600</xdr:colOff>
      <xdr:row>97</xdr:row>
      <xdr:rowOff>88919</xdr:rowOff>
    </xdr:to>
    <xdr:sp macro="" textlink="">
      <xdr:nvSpPr>
        <xdr:cNvPr id="467" name="フローチャート: 判断 466"/>
        <xdr:cNvSpPr/>
      </xdr:nvSpPr>
      <xdr:spPr>
        <a:xfrm>
          <a:off x="7810500" y="1661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105446</xdr:rowOff>
    </xdr:from>
    <xdr:ext cx="534377" cy="259045"/>
    <xdr:sp macro="" textlink="">
      <xdr:nvSpPr>
        <xdr:cNvPr id="468" name="テキスト ボックス 467"/>
        <xdr:cNvSpPr txBox="1"/>
      </xdr:nvSpPr>
      <xdr:spPr>
        <a:xfrm>
          <a:off x="7594111" y="1639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60389</xdr:rowOff>
    </xdr:from>
    <xdr:to>
      <xdr:col>36</xdr:col>
      <xdr:colOff>165100</xdr:colOff>
      <xdr:row>97</xdr:row>
      <xdr:rowOff>161989</xdr:rowOff>
    </xdr:to>
    <xdr:sp macro="" textlink="">
      <xdr:nvSpPr>
        <xdr:cNvPr id="469" name="フローチャート: 判断 468"/>
        <xdr:cNvSpPr/>
      </xdr:nvSpPr>
      <xdr:spPr>
        <a:xfrm>
          <a:off x="6921500" y="1669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7066</xdr:rowOff>
    </xdr:from>
    <xdr:ext cx="534377" cy="259045"/>
    <xdr:sp macro="" textlink="">
      <xdr:nvSpPr>
        <xdr:cNvPr id="470" name="テキスト ボックス 469"/>
        <xdr:cNvSpPr txBox="1"/>
      </xdr:nvSpPr>
      <xdr:spPr>
        <a:xfrm>
          <a:off x="6705111" y="1646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143864</xdr:rowOff>
    </xdr:from>
    <xdr:to>
      <xdr:col>55</xdr:col>
      <xdr:colOff>50800</xdr:colOff>
      <xdr:row>98</xdr:row>
      <xdr:rowOff>74014</xdr:rowOff>
    </xdr:to>
    <xdr:sp macro="" textlink="">
      <xdr:nvSpPr>
        <xdr:cNvPr id="476" name="楕円 475"/>
        <xdr:cNvSpPr/>
      </xdr:nvSpPr>
      <xdr:spPr>
        <a:xfrm>
          <a:off x="10426700" y="1677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58791</xdr:rowOff>
    </xdr:from>
    <xdr:ext cx="534377" cy="259045"/>
    <xdr:sp macro="" textlink="">
      <xdr:nvSpPr>
        <xdr:cNvPr id="477" name="土木費該当値テキスト"/>
        <xdr:cNvSpPr txBox="1"/>
      </xdr:nvSpPr>
      <xdr:spPr>
        <a:xfrm>
          <a:off x="10528300" y="166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147413</xdr:rowOff>
    </xdr:from>
    <xdr:to>
      <xdr:col>50</xdr:col>
      <xdr:colOff>165100</xdr:colOff>
      <xdr:row>98</xdr:row>
      <xdr:rowOff>77563</xdr:rowOff>
    </xdr:to>
    <xdr:sp macro="" textlink="">
      <xdr:nvSpPr>
        <xdr:cNvPr id="478" name="楕円 477"/>
        <xdr:cNvSpPr/>
      </xdr:nvSpPr>
      <xdr:spPr>
        <a:xfrm>
          <a:off x="9588500" y="1677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68690</xdr:rowOff>
    </xdr:from>
    <xdr:ext cx="534377" cy="259045"/>
    <xdr:sp macro="" textlink="">
      <xdr:nvSpPr>
        <xdr:cNvPr id="479" name="テキスト ボックス 478"/>
        <xdr:cNvSpPr txBox="1"/>
      </xdr:nvSpPr>
      <xdr:spPr>
        <a:xfrm>
          <a:off x="9372111" y="1687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154279</xdr:rowOff>
    </xdr:from>
    <xdr:to>
      <xdr:col>46</xdr:col>
      <xdr:colOff>38100</xdr:colOff>
      <xdr:row>98</xdr:row>
      <xdr:rowOff>84429</xdr:rowOff>
    </xdr:to>
    <xdr:sp macro="" textlink="">
      <xdr:nvSpPr>
        <xdr:cNvPr id="480" name="楕円 479"/>
        <xdr:cNvSpPr/>
      </xdr:nvSpPr>
      <xdr:spPr>
        <a:xfrm>
          <a:off x="8699500" y="1678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75556</xdr:rowOff>
    </xdr:from>
    <xdr:ext cx="534377" cy="259045"/>
    <xdr:sp macro="" textlink="">
      <xdr:nvSpPr>
        <xdr:cNvPr id="481" name="テキスト ボックス 480"/>
        <xdr:cNvSpPr txBox="1"/>
      </xdr:nvSpPr>
      <xdr:spPr>
        <a:xfrm>
          <a:off x="8483111" y="1687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154801</xdr:rowOff>
    </xdr:from>
    <xdr:to>
      <xdr:col>41</xdr:col>
      <xdr:colOff>101600</xdr:colOff>
      <xdr:row>98</xdr:row>
      <xdr:rowOff>84951</xdr:rowOff>
    </xdr:to>
    <xdr:sp macro="" textlink="">
      <xdr:nvSpPr>
        <xdr:cNvPr id="482" name="楕円 481"/>
        <xdr:cNvSpPr/>
      </xdr:nvSpPr>
      <xdr:spPr>
        <a:xfrm>
          <a:off x="7810500" y="167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76078</xdr:rowOff>
    </xdr:from>
    <xdr:ext cx="534377" cy="259045"/>
    <xdr:sp macro="" textlink="">
      <xdr:nvSpPr>
        <xdr:cNvPr id="483" name="テキスト ボックス 482"/>
        <xdr:cNvSpPr txBox="1"/>
      </xdr:nvSpPr>
      <xdr:spPr>
        <a:xfrm>
          <a:off x="7594111" y="1687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147134</xdr:rowOff>
    </xdr:from>
    <xdr:to>
      <xdr:col>36</xdr:col>
      <xdr:colOff>165100</xdr:colOff>
      <xdr:row>98</xdr:row>
      <xdr:rowOff>77284</xdr:rowOff>
    </xdr:to>
    <xdr:sp macro="" textlink="">
      <xdr:nvSpPr>
        <xdr:cNvPr id="484" name="楕円 483"/>
        <xdr:cNvSpPr/>
      </xdr:nvSpPr>
      <xdr:spPr>
        <a:xfrm>
          <a:off x="6921500" y="1677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68411</xdr:rowOff>
    </xdr:from>
    <xdr:ext cx="534377" cy="259045"/>
    <xdr:sp macro="" textlink="">
      <xdr:nvSpPr>
        <xdr:cNvPr id="485" name="テキスト ボックス 484"/>
        <xdr:cNvSpPr txBox="1"/>
      </xdr:nvSpPr>
      <xdr:spPr>
        <a:xfrm>
          <a:off x="6705111" y="1687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6" name="テキスト ボックス 495"/>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7" name="直線コネクタ 496"/>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498" name="テキスト ボックス 497"/>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0" name="テキスト ボックス 499"/>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1" name="直線コネクタ 500"/>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2" name="テキスト ボックス 501"/>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5" name="直線コネクタ 504"/>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6" name="テキスト ボックス 505"/>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9" name="直線コネクタ 508"/>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0" name="テキスト ボックス 509"/>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145986</xdr:rowOff>
    </xdr:from>
    <xdr:to>
      <xdr:col>85</xdr:col>
      <xdr:colOff>126364</xdr:colOff>
      <xdr:row>38</xdr:row>
      <xdr:rowOff>148749</xdr:rowOff>
    </xdr:to>
    <xdr:cxnSp macro="">
      <xdr:nvCxnSpPr>
        <xdr:cNvPr id="514" name="直線コネクタ 513"/>
        <xdr:cNvCxnSpPr/>
      </xdr:nvCxnSpPr>
      <xdr:spPr>
        <a:xfrm flipV="1">
          <a:off x="16317595" y="5289486"/>
          <a:ext cx="1269" cy="1374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152576</xdr:rowOff>
    </xdr:from>
    <xdr:ext cx="534377" cy="259045"/>
    <xdr:sp macro="" textlink="">
      <xdr:nvSpPr>
        <xdr:cNvPr id="515" name="消防費最小値テキスト"/>
        <xdr:cNvSpPr txBox="1"/>
      </xdr:nvSpPr>
      <xdr:spPr>
        <a:xfrm>
          <a:off x="16370300" y="666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148749</xdr:rowOff>
    </xdr:from>
    <xdr:to>
      <xdr:col>86</xdr:col>
      <xdr:colOff>25400</xdr:colOff>
      <xdr:row>38</xdr:row>
      <xdr:rowOff>148749</xdr:rowOff>
    </xdr:to>
    <xdr:cxnSp macro="">
      <xdr:nvCxnSpPr>
        <xdr:cNvPr id="516" name="直線コネクタ 515"/>
        <xdr:cNvCxnSpPr/>
      </xdr:nvCxnSpPr>
      <xdr:spPr>
        <a:xfrm>
          <a:off x="16230600" y="666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92663</xdr:rowOff>
    </xdr:from>
    <xdr:ext cx="534377" cy="259045"/>
    <xdr:sp macro="" textlink="">
      <xdr:nvSpPr>
        <xdr:cNvPr id="517" name="消防費最大値テキスト"/>
        <xdr:cNvSpPr txBox="1"/>
      </xdr:nvSpPr>
      <xdr:spPr>
        <a:xfrm>
          <a:off x="16370300" y="506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145986</xdr:rowOff>
    </xdr:from>
    <xdr:to>
      <xdr:col>86</xdr:col>
      <xdr:colOff>25400</xdr:colOff>
      <xdr:row>30</xdr:row>
      <xdr:rowOff>145986</xdr:rowOff>
    </xdr:to>
    <xdr:cxnSp macro="">
      <xdr:nvCxnSpPr>
        <xdr:cNvPr id="518" name="直線コネクタ 517"/>
        <xdr:cNvCxnSpPr/>
      </xdr:nvCxnSpPr>
      <xdr:spPr>
        <a:xfrm>
          <a:off x="16230600" y="528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170752</xdr:rowOff>
    </xdr:from>
    <xdr:to>
      <xdr:col>85</xdr:col>
      <xdr:colOff>127000</xdr:colOff>
      <xdr:row>37</xdr:row>
      <xdr:rowOff>21590</xdr:rowOff>
    </xdr:to>
    <xdr:cxnSp macro="">
      <xdr:nvCxnSpPr>
        <xdr:cNvPr id="519" name="直線コネクタ 518"/>
        <xdr:cNvCxnSpPr/>
      </xdr:nvCxnSpPr>
      <xdr:spPr>
        <a:xfrm>
          <a:off x="15481300" y="6342952"/>
          <a:ext cx="8382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77392</xdr:rowOff>
    </xdr:from>
    <xdr:ext cx="534377" cy="259045"/>
    <xdr:sp macro="" textlink="">
      <xdr:nvSpPr>
        <xdr:cNvPr id="520" name="消防費平均値テキスト"/>
        <xdr:cNvSpPr txBox="1"/>
      </xdr:nvSpPr>
      <xdr:spPr>
        <a:xfrm>
          <a:off x="16370300" y="6078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54515</xdr:rowOff>
    </xdr:from>
    <xdr:to>
      <xdr:col>85</xdr:col>
      <xdr:colOff>177800</xdr:colOff>
      <xdr:row>36</xdr:row>
      <xdr:rowOff>156115</xdr:rowOff>
    </xdr:to>
    <xdr:sp macro="" textlink="">
      <xdr:nvSpPr>
        <xdr:cNvPr id="521" name="フローチャート: 判断 520"/>
        <xdr:cNvSpPr/>
      </xdr:nvSpPr>
      <xdr:spPr>
        <a:xfrm>
          <a:off x="16268700" y="62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75502</xdr:rowOff>
    </xdr:from>
    <xdr:to>
      <xdr:col>81</xdr:col>
      <xdr:colOff>50800</xdr:colOff>
      <xdr:row>36</xdr:row>
      <xdr:rowOff>170752</xdr:rowOff>
    </xdr:to>
    <xdr:cxnSp macro="">
      <xdr:nvCxnSpPr>
        <xdr:cNvPr id="522" name="直線コネクタ 521"/>
        <xdr:cNvCxnSpPr/>
      </xdr:nvCxnSpPr>
      <xdr:spPr>
        <a:xfrm>
          <a:off x="14592300" y="6076252"/>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53848</xdr:rowOff>
    </xdr:from>
    <xdr:to>
      <xdr:col>81</xdr:col>
      <xdr:colOff>101600</xdr:colOff>
      <xdr:row>36</xdr:row>
      <xdr:rowOff>155448</xdr:rowOff>
    </xdr:to>
    <xdr:sp macro="" textlink="">
      <xdr:nvSpPr>
        <xdr:cNvPr id="523" name="フローチャート: 判断 522"/>
        <xdr:cNvSpPr/>
      </xdr:nvSpPr>
      <xdr:spPr>
        <a:xfrm>
          <a:off x="15430500" y="622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525</xdr:rowOff>
    </xdr:from>
    <xdr:ext cx="534377" cy="259045"/>
    <xdr:sp macro="" textlink="">
      <xdr:nvSpPr>
        <xdr:cNvPr id="524" name="テキスト ボックス 523"/>
        <xdr:cNvSpPr txBox="1"/>
      </xdr:nvSpPr>
      <xdr:spPr>
        <a:xfrm>
          <a:off x="15214111" y="600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75502</xdr:rowOff>
    </xdr:from>
    <xdr:to>
      <xdr:col>76</xdr:col>
      <xdr:colOff>114300</xdr:colOff>
      <xdr:row>36</xdr:row>
      <xdr:rowOff>134080</xdr:rowOff>
    </xdr:to>
    <xdr:cxnSp macro="">
      <xdr:nvCxnSpPr>
        <xdr:cNvPr id="525" name="直線コネクタ 524"/>
        <xdr:cNvCxnSpPr/>
      </xdr:nvCxnSpPr>
      <xdr:spPr>
        <a:xfrm flipV="1">
          <a:off x="13703300" y="6076252"/>
          <a:ext cx="889000" cy="23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131763</xdr:rowOff>
    </xdr:from>
    <xdr:to>
      <xdr:col>76</xdr:col>
      <xdr:colOff>165100</xdr:colOff>
      <xdr:row>36</xdr:row>
      <xdr:rowOff>61913</xdr:rowOff>
    </xdr:to>
    <xdr:sp macro="" textlink="">
      <xdr:nvSpPr>
        <xdr:cNvPr id="526" name="フローチャート: 判断 525"/>
        <xdr:cNvSpPr/>
      </xdr:nvSpPr>
      <xdr:spPr>
        <a:xfrm>
          <a:off x="14541500" y="613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53040</xdr:rowOff>
    </xdr:from>
    <xdr:ext cx="534377" cy="259045"/>
    <xdr:sp macro="" textlink="">
      <xdr:nvSpPr>
        <xdr:cNvPr id="527" name="テキスト ボックス 526"/>
        <xdr:cNvSpPr txBox="1"/>
      </xdr:nvSpPr>
      <xdr:spPr>
        <a:xfrm>
          <a:off x="14325111" y="622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134080</xdr:rowOff>
    </xdr:from>
    <xdr:to>
      <xdr:col>71</xdr:col>
      <xdr:colOff>177800</xdr:colOff>
      <xdr:row>36</xdr:row>
      <xdr:rowOff>160369</xdr:rowOff>
    </xdr:to>
    <xdr:cxnSp macro="">
      <xdr:nvCxnSpPr>
        <xdr:cNvPr id="528" name="直線コネクタ 527"/>
        <xdr:cNvCxnSpPr/>
      </xdr:nvCxnSpPr>
      <xdr:spPr>
        <a:xfrm flipV="1">
          <a:off x="12814300" y="6306280"/>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167386</xdr:rowOff>
    </xdr:from>
    <xdr:to>
      <xdr:col>72</xdr:col>
      <xdr:colOff>38100</xdr:colOff>
      <xdr:row>36</xdr:row>
      <xdr:rowOff>97536</xdr:rowOff>
    </xdr:to>
    <xdr:sp macro="" textlink="">
      <xdr:nvSpPr>
        <xdr:cNvPr id="529" name="フローチャート: 判断 528"/>
        <xdr:cNvSpPr/>
      </xdr:nvSpPr>
      <xdr:spPr>
        <a:xfrm>
          <a:off x="13652500" y="616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114063</xdr:rowOff>
    </xdr:from>
    <xdr:ext cx="534377" cy="259045"/>
    <xdr:sp macro="" textlink="">
      <xdr:nvSpPr>
        <xdr:cNvPr id="530" name="テキスト ボックス 529"/>
        <xdr:cNvSpPr txBox="1"/>
      </xdr:nvSpPr>
      <xdr:spPr>
        <a:xfrm>
          <a:off x="13436111" y="59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82709</xdr:rowOff>
    </xdr:from>
    <xdr:to>
      <xdr:col>67</xdr:col>
      <xdr:colOff>101600</xdr:colOff>
      <xdr:row>37</xdr:row>
      <xdr:rowOff>12859</xdr:rowOff>
    </xdr:to>
    <xdr:sp macro="" textlink="">
      <xdr:nvSpPr>
        <xdr:cNvPr id="531" name="フローチャート: 判断 530"/>
        <xdr:cNvSpPr/>
      </xdr:nvSpPr>
      <xdr:spPr>
        <a:xfrm>
          <a:off x="12763500" y="625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29386</xdr:rowOff>
    </xdr:from>
    <xdr:ext cx="534377" cy="259045"/>
    <xdr:sp macro="" textlink="">
      <xdr:nvSpPr>
        <xdr:cNvPr id="532" name="テキスト ボックス 531"/>
        <xdr:cNvSpPr txBox="1"/>
      </xdr:nvSpPr>
      <xdr:spPr>
        <a:xfrm>
          <a:off x="12547111" y="603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142240</xdr:rowOff>
    </xdr:from>
    <xdr:to>
      <xdr:col>85</xdr:col>
      <xdr:colOff>177800</xdr:colOff>
      <xdr:row>37</xdr:row>
      <xdr:rowOff>72390</xdr:rowOff>
    </xdr:to>
    <xdr:sp macro="" textlink="">
      <xdr:nvSpPr>
        <xdr:cNvPr id="538" name="楕円 537"/>
        <xdr:cNvSpPr/>
      </xdr:nvSpPr>
      <xdr:spPr>
        <a:xfrm>
          <a:off x="162687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120667</xdr:rowOff>
    </xdr:from>
    <xdr:ext cx="534377" cy="259045"/>
    <xdr:sp macro="" textlink="">
      <xdr:nvSpPr>
        <xdr:cNvPr id="539" name="消防費該当値テキスト"/>
        <xdr:cNvSpPr txBox="1"/>
      </xdr:nvSpPr>
      <xdr:spPr>
        <a:xfrm>
          <a:off x="16370300" y="629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119952</xdr:rowOff>
    </xdr:from>
    <xdr:to>
      <xdr:col>81</xdr:col>
      <xdr:colOff>101600</xdr:colOff>
      <xdr:row>37</xdr:row>
      <xdr:rowOff>50102</xdr:rowOff>
    </xdr:to>
    <xdr:sp macro="" textlink="">
      <xdr:nvSpPr>
        <xdr:cNvPr id="540" name="楕円 539"/>
        <xdr:cNvSpPr/>
      </xdr:nvSpPr>
      <xdr:spPr>
        <a:xfrm>
          <a:off x="15430500" y="629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41229</xdr:rowOff>
    </xdr:from>
    <xdr:ext cx="534377" cy="259045"/>
    <xdr:sp macro="" textlink="">
      <xdr:nvSpPr>
        <xdr:cNvPr id="541" name="テキスト ボックス 540"/>
        <xdr:cNvSpPr txBox="1"/>
      </xdr:nvSpPr>
      <xdr:spPr>
        <a:xfrm>
          <a:off x="15214111" y="638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24702</xdr:rowOff>
    </xdr:from>
    <xdr:to>
      <xdr:col>76</xdr:col>
      <xdr:colOff>165100</xdr:colOff>
      <xdr:row>35</xdr:row>
      <xdr:rowOff>126302</xdr:rowOff>
    </xdr:to>
    <xdr:sp macro="" textlink="">
      <xdr:nvSpPr>
        <xdr:cNvPr id="542" name="楕円 541"/>
        <xdr:cNvSpPr/>
      </xdr:nvSpPr>
      <xdr:spPr>
        <a:xfrm>
          <a:off x="14541500" y="602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142829</xdr:rowOff>
    </xdr:from>
    <xdr:ext cx="534377" cy="259045"/>
    <xdr:sp macro="" textlink="">
      <xdr:nvSpPr>
        <xdr:cNvPr id="543" name="テキスト ボックス 542"/>
        <xdr:cNvSpPr txBox="1"/>
      </xdr:nvSpPr>
      <xdr:spPr>
        <a:xfrm>
          <a:off x="14325111" y="580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83280</xdr:rowOff>
    </xdr:from>
    <xdr:to>
      <xdr:col>72</xdr:col>
      <xdr:colOff>38100</xdr:colOff>
      <xdr:row>37</xdr:row>
      <xdr:rowOff>13430</xdr:rowOff>
    </xdr:to>
    <xdr:sp macro="" textlink="">
      <xdr:nvSpPr>
        <xdr:cNvPr id="544" name="楕円 543"/>
        <xdr:cNvSpPr/>
      </xdr:nvSpPr>
      <xdr:spPr>
        <a:xfrm>
          <a:off x="13652500" y="62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4557</xdr:rowOff>
    </xdr:from>
    <xdr:ext cx="534377" cy="259045"/>
    <xdr:sp macro="" textlink="">
      <xdr:nvSpPr>
        <xdr:cNvPr id="545" name="テキスト ボックス 544"/>
        <xdr:cNvSpPr txBox="1"/>
      </xdr:nvSpPr>
      <xdr:spPr>
        <a:xfrm>
          <a:off x="13436111" y="634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109569</xdr:rowOff>
    </xdr:from>
    <xdr:to>
      <xdr:col>67</xdr:col>
      <xdr:colOff>101600</xdr:colOff>
      <xdr:row>37</xdr:row>
      <xdr:rowOff>39719</xdr:rowOff>
    </xdr:to>
    <xdr:sp macro="" textlink="">
      <xdr:nvSpPr>
        <xdr:cNvPr id="546" name="楕円 545"/>
        <xdr:cNvSpPr/>
      </xdr:nvSpPr>
      <xdr:spPr>
        <a:xfrm>
          <a:off x="12763500" y="628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30846</xdr:rowOff>
    </xdr:from>
    <xdr:ext cx="534377" cy="259045"/>
    <xdr:sp macro="" textlink="">
      <xdr:nvSpPr>
        <xdr:cNvPr id="547" name="テキスト ボックス 546"/>
        <xdr:cNvSpPr txBox="1"/>
      </xdr:nvSpPr>
      <xdr:spPr>
        <a:xfrm>
          <a:off x="12547111" y="637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1577</xdr:rowOff>
    </xdr:from>
    <xdr:to>
      <xdr:col>85</xdr:col>
      <xdr:colOff>126364</xdr:colOff>
      <xdr:row>58</xdr:row>
      <xdr:rowOff>61551</xdr:rowOff>
    </xdr:to>
    <xdr:cxnSp macro="">
      <xdr:nvCxnSpPr>
        <xdr:cNvPr id="574" name="直線コネクタ 573"/>
        <xdr:cNvCxnSpPr/>
      </xdr:nvCxnSpPr>
      <xdr:spPr>
        <a:xfrm flipV="1">
          <a:off x="16317595" y="8745527"/>
          <a:ext cx="1269" cy="126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65378</xdr:rowOff>
    </xdr:from>
    <xdr:ext cx="534377" cy="259045"/>
    <xdr:sp macro="" textlink="">
      <xdr:nvSpPr>
        <xdr:cNvPr id="575" name="教育費最小値テキスト"/>
        <xdr:cNvSpPr txBox="1"/>
      </xdr:nvSpPr>
      <xdr:spPr>
        <a:xfrm>
          <a:off x="16370300" y="100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61551</xdr:rowOff>
    </xdr:from>
    <xdr:to>
      <xdr:col>86</xdr:col>
      <xdr:colOff>25400</xdr:colOff>
      <xdr:row>58</xdr:row>
      <xdr:rowOff>61551</xdr:rowOff>
    </xdr:to>
    <xdr:cxnSp macro="">
      <xdr:nvCxnSpPr>
        <xdr:cNvPr id="576" name="直線コネクタ 575"/>
        <xdr:cNvCxnSpPr/>
      </xdr:nvCxnSpPr>
      <xdr:spPr>
        <a:xfrm>
          <a:off x="16230600" y="1000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119704</xdr:rowOff>
    </xdr:from>
    <xdr:ext cx="599010" cy="259045"/>
    <xdr:sp macro="" textlink="">
      <xdr:nvSpPr>
        <xdr:cNvPr id="577" name="教育費最大値テキスト"/>
        <xdr:cNvSpPr txBox="1"/>
      </xdr:nvSpPr>
      <xdr:spPr>
        <a:xfrm>
          <a:off x="16370300" y="852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1577</xdr:rowOff>
    </xdr:from>
    <xdr:to>
      <xdr:col>86</xdr:col>
      <xdr:colOff>25400</xdr:colOff>
      <xdr:row>51</xdr:row>
      <xdr:rowOff>1577</xdr:rowOff>
    </xdr:to>
    <xdr:cxnSp macro="">
      <xdr:nvCxnSpPr>
        <xdr:cNvPr id="578" name="直線コネクタ 577"/>
        <xdr:cNvCxnSpPr/>
      </xdr:nvCxnSpPr>
      <xdr:spPr>
        <a:xfrm>
          <a:off x="16230600" y="87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118179</xdr:rowOff>
    </xdr:from>
    <xdr:to>
      <xdr:col>85</xdr:col>
      <xdr:colOff>127000</xdr:colOff>
      <xdr:row>58</xdr:row>
      <xdr:rowOff>58204</xdr:rowOff>
    </xdr:to>
    <xdr:cxnSp macro="">
      <xdr:nvCxnSpPr>
        <xdr:cNvPr id="579" name="直線コネクタ 578"/>
        <xdr:cNvCxnSpPr/>
      </xdr:nvCxnSpPr>
      <xdr:spPr>
        <a:xfrm flipV="1">
          <a:off x="15481300" y="9890829"/>
          <a:ext cx="838200" cy="11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26378</xdr:rowOff>
    </xdr:from>
    <xdr:ext cx="534377" cy="259045"/>
    <xdr:sp macro="" textlink="">
      <xdr:nvSpPr>
        <xdr:cNvPr id="580" name="教育費平均値テキスト"/>
        <xdr:cNvSpPr txBox="1"/>
      </xdr:nvSpPr>
      <xdr:spPr>
        <a:xfrm>
          <a:off x="16370300" y="945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3501</xdr:rowOff>
    </xdr:from>
    <xdr:to>
      <xdr:col>85</xdr:col>
      <xdr:colOff>177800</xdr:colOff>
      <xdr:row>56</xdr:row>
      <xdr:rowOff>105101</xdr:rowOff>
    </xdr:to>
    <xdr:sp macro="" textlink="">
      <xdr:nvSpPr>
        <xdr:cNvPr id="581" name="フローチャート: 判断 580"/>
        <xdr:cNvSpPr/>
      </xdr:nvSpPr>
      <xdr:spPr>
        <a:xfrm>
          <a:off x="16268700" y="960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156959</xdr:rowOff>
    </xdr:from>
    <xdr:to>
      <xdr:col>81</xdr:col>
      <xdr:colOff>50800</xdr:colOff>
      <xdr:row>58</xdr:row>
      <xdr:rowOff>58204</xdr:rowOff>
    </xdr:to>
    <xdr:cxnSp macro="">
      <xdr:nvCxnSpPr>
        <xdr:cNvPr id="582" name="直線コネクタ 581"/>
        <xdr:cNvCxnSpPr/>
      </xdr:nvCxnSpPr>
      <xdr:spPr>
        <a:xfrm>
          <a:off x="14592300" y="9758159"/>
          <a:ext cx="889000" cy="24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91480</xdr:rowOff>
    </xdr:from>
    <xdr:to>
      <xdr:col>81</xdr:col>
      <xdr:colOff>101600</xdr:colOff>
      <xdr:row>57</xdr:row>
      <xdr:rowOff>21630</xdr:rowOff>
    </xdr:to>
    <xdr:sp macro="" textlink="">
      <xdr:nvSpPr>
        <xdr:cNvPr id="583" name="フローチャート: 判断 582"/>
        <xdr:cNvSpPr/>
      </xdr:nvSpPr>
      <xdr:spPr>
        <a:xfrm>
          <a:off x="15430500" y="969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38157</xdr:rowOff>
    </xdr:from>
    <xdr:ext cx="534377" cy="259045"/>
    <xdr:sp macro="" textlink="">
      <xdr:nvSpPr>
        <xdr:cNvPr id="584" name="テキスト ボックス 583"/>
        <xdr:cNvSpPr txBox="1"/>
      </xdr:nvSpPr>
      <xdr:spPr>
        <a:xfrm>
          <a:off x="15214111" y="946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14803</xdr:rowOff>
    </xdr:from>
    <xdr:to>
      <xdr:col>76</xdr:col>
      <xdr:colOff>114300</xdr:colOff>
      <xdr:row>56</xdr:row>
      <xdr:rowOff>156959</xdr:rowOff>
    </xdr:to>
    <xdr:cxnSp macro="">
      <xdr:nvCxnSpPr>
        <xdr:cNvPr id="585" name="直線コネクタ 584"/>
        <xdr:cNvCxnSpPr/>
      </xdr:nvCxnSpPr>
      <xdr:spPr>
        <a:xfrm>
          <a:off x="13703300" y="9616003"/>
          <a:ext cx="889000" cy="14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143715</xdr:rowOff>
    </xdr:from>
    <xdr:to>
      <xdr:col>76</xdr:col>
      <xdr:colOff>165100</xdr:colOff>
      <xdr:row>56</xdr:row>
      <xdr:rowOff>73865</xdr:rowOff>
    </xdr:to>
    <xdr:sp macro="" textlink="">
      <xdr:nvSpPr>
        <xdr:cNvPr id="586" name="フローチャート: 判断 585"/>
        <xdr:cNvSpPr/>
      </xdr:nvSpPr>
      <xdr:spPr>
        <a:xfrm>
          <a:off x="14541500" y="957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90392</xdr:rowOff>
    </xdr:from>
    <xdr:ext cx="534377" cy="259045"/>
    <xdr:sp macro="" textlink="">
      <xdr:nvSpPr>
        <xdr:cNvPr id="587" name="テキスト ボックス 586"/>
        <xdr:cNvSpPr txBox="1"/>
      </xdr:nvSpPr>
      <xdr:spPr>
        <a:xfrm>
          <a:off x="14325111" y="934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14803</xdr:rowOff>
    </xdr:from>
    <xdr:to>
      <xdr:col>71</xdr:col>
      <xdr:colOff>177800</xdr:colOff>
      <xdr:row>57</xdr:row>
      <xdr:rowOff>70663</xdr:rowOff>
    </xdr:to>
    <xdr:cxnSp macro="">
      <xdr:nvCxnSpPr>
        <xdr:cNvPr id="588" name="直線コネクタ 587"/>
        <xdr:cNvCxnSpPr/>
      </xdr:nvCxnSpPr>
      <xdr:spPr>
        <a:xfrm flipV="1">
          <a:off x="12814300" y="9616003"/>
          <a:ext cx="889000" cy="22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28321</xdr:rowOff>
    </xdr:from>
    <xdr:to>
      <xdr:col>72</xdr:col>
      <xdr:colOff>38100</xdr:colOff>
      <xdr:row>56</xdr:row>
      <xdr:rowOff>129921</xdr:rowOff>
    </xdr:to>
    <xdr:sp macro="" textlink="">
      <xdr:nvSpPr>
        <xdr:cNvPr id="589" name="フローチャート: 判断 588"/>
        <xdr:cNvSpPr/>
      </xdr:nvSpPr>
      <xdr:spPr>
        <a:xfrm>
          <a:off x="13652500" y="962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121048</xdr:rowOff>
    </xdr:from>
    <xdr:ext cx="534377" cy="259045"/>
    <xdr:sp macro="" textlink="">
      <xdr:nvSpPr>
        <xdr:cNvPr id="590" name="テキスト ボックス 589"/>
        <xdr:cNvSpPr txBox="1"/>
      </xdr:nvSpPr>
      <xdr:spPr>
        <a:xfrm>
          <a:off x="13436111" y="972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154525</xdr:rowOff>
    </xdr:from>
    <xdr:to>
      <xdr:col>67</xdr:col>
      <xdr:colOff>101600</xdr:colOff>
      <xdr:row>57</xdr:row>
      <xdr:rowOff>84675</xdr:rowOff>
    </xdr:to>
    <xdr:sp macro="" textlink="">
      <xdr:nvSpPr>
        <xdr:cNvPr id="591" name="フローチャート: 判断 590"/>
        <xdr:cNvSpPr/>
      </xdr:nvSpPr>
      <xdr:spPr>
        <a:xfrm>
          <a:off x="12763500" y="97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101202</xdr:rowOff>
    </xdr:from>
    <xdr:ext cx="534377" cy="259045"/>
    <xdr:sp macro="" textlink="">
      <xdr:nvSpPr>
        <xdr:cNvPr id="592" name="テキスト ボックス 591"/>
        <xdr:cNvSpPr txBox="1"/>
      </xdr:nvSpPr>
      <xdr:spPr>
        <a:xfrm>
          <a:off x="12547111" y="953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67379</xdr:rowOff>
    </xdr:from>
    <xdr:to>
      <xdr:col>85</xdr:col>
      <xdr:colOff>177800</xdr:colOff>
      <xdr:row>57</xdr:row>
      <xdr:rowOff>168979</xdr:rowOff>
    </xdr:to>
    <xdr:sp macro="" textlink="">
      <xdr:nvSpPr>
        <xdr:cNvPr id="598" name="楕円 597"/>
        <xdr:cNvSpPr/>
      </xdr:nvSpPr>
      <xdr:spPr>
        <a:xfrm>
          <a:off x="16268700" y="984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153756</xdr:rowOff>
    </xdr:from>
    <xdr:ext cx="534377" cy="259045"/>
    <xdr:sp macro="" textlink="">
      <xdr:nvSpPr>
        <xdr:cNvPr id="599" name="教育費該当値テキスト"/>
        <xdr:cNvSpPr txBox="1"/>
      </xdr:nvSpPr>
      <xdr:spPr>
        <a:xfrm>
          <a:off x="16370300" y="975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7404</xdr:rowOff>
    </xdr:from>
    <xdr:to>
      <xdr:col>81</xdr:col>
      <xdr:colOff>101600</xdr:colOff>
      <xdr:row>58</xdr:row>
      <xdr:rowOff>109004</xdr:rowOff>
    </xdr:to>
    <xdr:sp macro="" textlink="">
      <xdr:nvSpPr>
        <xdr:cNvPr id="600" name="楕円 599"/>
        <xdr:cNvSpPr/>
      </xdr:nvSpPr>
      <xdr:spPr>
        <a:xfrm>
          <a:off x="15430500" y="995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100131</xdr:rowOff>
    </xdr:from>
    <xdr:ext cx="534377" cy="259045"/>
    <xdr:sp macro="" textlink="">
      <xdr:nvSpPr>
        <xdr:cNvPr id="601" name="テキスト ボックス 600"/>
        <xdr:cNvSpPr txBox="1"/>
      </xdr:nvSpPr>
      <xdr:spPr>
        <a:xfrm>
          <a:off x="15214111" y="1004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106159</xdr:rowOff>
    </xdr:from>
    <xdr:to>
      <xdr:col>76</xdr:col>
      <xdr:colOff>165100</xdr:colOff>
      <xdr:row>57</xdr:row>
      <xdr:rowOff>36309</xdr:rowOff>
    </xdr:to>
    <xdr:sp macro="" textlink="">
      <xdr:nvSpPr>
        <xdr:cNvPr id="602" name="楕円 601"/>
        <xdr:cNvSpPr/>
      </xdr:nvSpPr>
      <xdr:spPr>
        <a:xfrm>
          <a:off x="14541500" y="970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27436</xdr:rowOff>
    </xdr:from>
    <xdr:ext cx="534377" cy="259045"/>
    <xdr:sp macro="" textlink="">
      <xdr:nvSpPr>
        <xdr:cNvPr id="603" name="テキスト ボックス 602"/>
        <xdr:cNvSpPr txBox="1"/>
      </xdr:nvSpPr>
      <xdr:spPr>
        <a:xfrm>
          <a:off x="14325111" y="980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135453</xdr:rowOff>
    </xdr:from>
    <xdr:to>
      <xdr:col>72</xdr:col>
      <xdr:colOff>38100</xdr:colOff>
      <xdr:row>56</xdr:row>
      <xdr:rowOff>65603</xdr:rowOff>
    </xdr:to>
    <xdr:sp macro="" textlink="">
      <xdr:nvSpPr>
        <xdr:cNvPr id="604" name="楕円 603"/>
        <xdr:cNvSpPr/>
      </xdr:nvSpPr>
      <xdr:spPr>
        <a:xfrm>
          <a:off x="13652500" y="956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82130</xdr:rowOff>
    </xdr:from>
    <xdr:ext cx="534377" cy="259045"/>
    <xdr:sp macro="" textlink="">
      <xdr:nvSpPr>
        <xdr:cNvPr id="605" name="テキスト ボックス 604"/>
        <xdr:cNvSpPr txBox="1"/>
      </xdr:nvSpPr>
      <xdr:spPr>
        <a:xfrm>
          <a:off x="13436111" y="934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19863</xdr:rowOff>
    </xdr:from>
    <xdr:to>
      <xdr:col>67</xdr:col>
      <xdr:colOff>101600</xdr:colOff>
      <xdr:row>57</xdr:row>
      <xdr:rowOff>121463</xdr:rowOff>
    </xdr:to>
    <xdr:sp macro="" textlink="">
      <xdr:nvSpPr>
        <xdr:cNvPr id="606" name="楕円 605"/>
        <xdr:cNvSpPr/>
      </xdr:nvSpPr>
      <xdr:spPr>
        <a:xfrm>
          <a:off x="12763500" y="979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112590</xdr:rowOff>
    </xdr:from>
    <xdr:ext cx="534377" cy="259045"/>
    <xdr:sp macro="" textlink="">
      <xdr:nvSpPr>
        <xdr:cNvPr id="607" name="テキスト ボックス 606"/>
        <xdr:cNvSpPr txBox="1"/>
      </xdr:nvSpPr>
      <xdr:spPr>
        <a:xfrm>
          <a:off x="12547111" y="98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76378</xdr:rowOff>
    </xdr:from>
    <xdr:to>
      <xdr:col>85</xdr:col>
      <xdr:colOff>126364</xdr:colOff>
      <xdr:row>79</xdr:row>
      <xdr:rowOff>44450</xdr:rowOff>
    </xdr:to>
    <xdr:cxnSp macro="">
      <xdr:nvCxnSpPr>
        <xdr:cNvPr id="631" name="直線コネクタ 630"/>
        <xdr:cNvCxnSpPr/>
      </xdr:nvCxnSpPr>
      <xdr:spPr>
        <a:xfrm flipV="1">
          <a:off x="16317595" y="12077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23055</xdr:rowOff>
    </xdr:from>
    <xdr:ext cx="534377" cy="259045"/>
    <xdr:sp macro="" textlink="">
      <xdr:nvSpPr>
        <xdr:cNvPr id="634" name="災害復旧費最大値テキスト"/>
        <xdr:cNvSpPr txBox="1"/>
      </xdr:nvSpPr>
      <xdr:spPr>
        <a:xfrm>
          <a:off x="16370300" y="118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76378</xdr:rowOff>
    </xdr:from>
    <xdr:to>
      <xdr:col>86</xdr:col>
      <xdr:colOff>25400</xdr:colOff>
      <xdr:row>70</xdr:row>
      <xdr:rowOff>76378</xdr:rowOff>
    </xdr:to>
    <xdr:cxnSp macro="">
      <xdr:nvCxnSpPr>
        <xdr:cNvPr id="635" name="直線コネクタ 634"/>
        <xdr:cNvCxnSpPr/>
      </xdr:nvCxnSpPr>
      <xdr:spPr>
        <a:xfrm>
          <a:off x="16230600" y="1207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59275</xdr:rowOff>
    </xdr:from>
    <xdr:ext cx="469744" cy="259045"/>
    <xdr:sp macro="" textlink="">
      <xdr:nvSpPr>
        <xdr:cNvPr id="637" name="災害復旧費平均値テキスト"/>
        <xdr:cNvSpPr txBox="1"/>
      </xdr:nvSpPr>
      <xdr:spPr>
        <a:xfrm>
          <a:off x="16370300" y="13260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36398</xdr:rowOff>
    </xdr:from>
    <xdr:to>
      <xdr:col>85</xdr:col>
      <xdr:colOff>177800</xdr:colOff>
      <xdr:row>78</xdr:row>
      <xdr:rowOff>137998</xdr:rowOff>
    </xdr:to>
    <xdr:sp macro="" textlink="">
      <xdr:nvSpPr>
        <xdr:cNvPr id="638" name="フローチャート: 判断 637"/>
        <xdr:cNvSpPr/>
      </xdr:nvSpPr>
      <xdr:spPr>
        <a:xfrm>
          <a:off x="16268700" y="1340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35458</xdr:rowOff>
    </xdr:from>
    <xdr:to>
      <xdr:col>81</xdr:col>
      <xdr:colOff>50800</xdr:colOff>
      <xdr:row>79</xdr:row>
      <xdr:rowOff>44450</xdr:rowOff>
    </xdr:to>
    <xdr:cxnSp macro="">
      <xdr:nvCxnSpPr>
        <xdr:cNvPr id="639" name="直線コネクタ 638"/>
        <xdr:cNvCxnSpPr/>
      </xdr:nvCxnSpPr>
      <xdr:spPr>
        <a:xfrm>
          <a:off x="14592300" y="13580008"/>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110617</xdr:rowOff>
    </xdr:from>
    <xdr:to>
      <xdr:col>81</xdr:col>
      <xdr:colOff>101600</xdr:colOff>
      <xdr:row>79</xdr:row>
      <xdr:rowOff>40767</xdr:rowOff>
    </xdr:to>
    <xdr:sp macro="" textlink="">
      <xdr:nvSpPr>
        <xdr:cNvPr id="640" name="フローチャート: 判断 639"/>
        <xdr:cNvSpPr/>
      </xdr:nvSpPr>
      <xdr:spPr>
        <a:xfrm>
          <a:off x="15430500" y="1348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57294</xdr:rowOff>
    </xdr:from>
    <xdr:ext cx="378565" cy="259045"/>
    <xdr:sp macro="" textlink="">
      <xdr:nvSpPr>
        <xdr:cNvPr id="641" name="テキスト ボックス 640"/>
        <xdr:cNvSpPr txBox="1"/>
      </xdr:nvSpPr>
      <xdr:spPr>
        <a:xfrm>
          <a:off x="15292017" y="1325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35458</xdr:rowOff>
    </xdr:from>
    <xdr:to>
      <xdr:col>76</xdr:col>
      <xdr:colOff>114300</xdr:colOff>
      <xdr:row>79</xdr:row>
      <xdr:rowOff>44450</xdr:rowOff>
    </xdr:to>
    <xdr:cxnSp macro="">
      <xdr:nvCxnSpPr>
        <xdr:cNvPr id="642" name="直線コネクタ 641"/>
        <xdr:cNvCxnSpPr/>
      </xdr:nvCxnSpPr>
      <xdr:spPr>
        <a:xfrm flipV="1">
          <a:off x="13703300" y="13580008"/>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30607</xdr:rowOff>
    </xdr:from>
    <xdr:to>
      <xdr:col>76</xdr:col>
      <xdr:colOff>165100</xdr:colOff>
      <xdr:row>78</xdr:row>
      <xdr:rowOff>132207</xdr:rowOff>
    </xdr:to>
    <xdr:sp macro="" textlink="">
      <xdr:nvSpPr>
        <xdr:cNvPr id="643" name="フローチャート: 判断 642"/>
        <xdr:cNvSpPr/>
      </xdr:nvSpPr>
      <xdr:spPr>
        <a:xfrm>
          <a:off x="1454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148734</xdr:rowOff>
    </xdr:from>
    <xdr:ext cx="469744" cy="259045"/>
    <xdr:sp macro="" textlink="">
      <xdr:nvSpPr>
        <xdr:cNvPr id="644" name="テキスト ボックス 643"/>
        <xdr:cNvSpPr txBox="1"/>
      </xdr:nvSpPr>
      <xdr:spPr>
        <a:xfrm>
          <a:off x="14357428" y="1317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1956</xdr:rowOff>
    </xdr:from>
    <xdr:to>
      <xdr:col>72</xdr:col>
      <xdr:colOff>38100</xdr:colOff>
      <xdr:row>76</xdr:row>
      <xdr:rowOff>103556</xdr:rowOff>
    </xdr:to>
    <xdr:sp macro="" textlink="">
      <xdr:nvSpPr>
        <xdr:cNvPr id="646" name="フローチャート: 判断 645"/>
        <xdr:cNvSpPr/>
      </xdr:nvSpPr>
      <xdr:spPr>
        <a:xfrm>
          <a:off x="13652500" y="130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120083</xdr:rowOff>
    </xdr:from>
    <xdr:ext cx="469744" cy="259045"/>
    <xdr:sp macro="" textlink="">
      <xdr:nvSpPr>
        <xdr:cNvPr id="647" name="テキスト ボックス 646"/>
        <xdr:cNvSpPr txBox="1"/>
      </xdr:nvSpPr>
      <xdr:spPr>
        <a:xfrm>
          <a:off x="13468428" y="1280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66345</xdr:rowOff>
    </xdr:from>
    <xdr:to>
      <xdr:col>67</xdr:col>
      <xdr:colOff>101600</xdr:colOff>
      <xdr:row>78</xdr:row>
      <xdr:rowOff>167945</xdr:rowOff>
    </xdr:to>
    <xdr:sp macro="" textlink="">
      <xdr:nvSpPr>
        <xdr:cNvPr id="648" name="フローチャート: 判断 647"/>
        <xdr:cNvSpPr/>
      </xdr:nvSpPr>
      <xdr:spPr>
        <a:xfrm>
          <a:off x="12763500" y="134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13022</xdr:rowOff>
    </xdr:from>
    <xdr:ext cx="469744" cy="259045"/>
    <xdr:sp macro="" textlink="">
      <xdr:nvSpPr>
        <xdr:cNvPr id="649" name="テキスト ボックス 648"/>
        <xdr:cNvSpPr txBox="1"/>
      </xdr:nvSpPr>
      <xdr:spPr>
        <a:xfrm>
          <a:off x="12579428" y="132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156108</xdr:rowOff>
    </xdr:from>
    <xdr:to>
      <xdr:col>76</xdr:col>
      <xdr:colOff>165100</xdr:colOff>
      <xdr:row>79</xdr:row>
      <xdr:rowOff>86258</xdr:rowOff>
    </xdr:to>
    <xdr:sp macro="" textlink="">
      <xdr:nvSpPr>
        <xdr:cNvPr id="659" name="楕円 658"/>
        <xdr:cNvSpPr/>
      </xdr:nvSpPr>
      <xdr:spPr>
        <a:xfrm>
          <a:off x="14541500" y="1352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77385</xdr:rowOff>
    </xdr:from>
    <xdr:ext cx="378565" cy="259045"/>
    <xdr:sp macro="" textlink="">
      <xdr:nvSpPr>
        <xdr:cNvPr id="660" name="テキスト ボックス 659"/>
        <xdr:cNvSpPr txBox="1"/>
      </xdr:nvSpPr>
      <xdr:spPr>
        <a:xfrm>
          <a:off x="14403017" y="13621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119621</xdr:rowOff>
    </xdr:from>
    <xdr:to>
      <xdr:col>85</xdr:col>
      <xdr:colOff>126364</xdr:colOff>
      <xdr:row>98</xdr:row>
      <xdr:rowOff>48718</xdr:rowOff>
    </xdr:to>
    <xdr:cxnSp macro="">
      <xdr:nvCxnSpPr>
        <xdr:cNvPr id="688" name="直線コネクタ 687"/>
        <xdr:cNvCxnSpPr/>
      </xdr:nvCxnSpPr>
      <xdr:spPr>
        <a:xfrm flipV="1">
          <a:off x="16317595" y="15721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52545</xdr:rowOff>
    </xdr:from>
    <xdr:ext cx="469744" cy="259045"/>
    <xdr:sp macro="" textlink="">
      <xdr:nvSpPr>
        <xdr:cNvPr id="689" name="公債費最小値テキスト"/>
        <xdr:cNvSpPr txBox="1"/>
      </xdr:nvSpPr>
      <xdr:spPr>
        <a:xfrm>
          <a:off x="16370300" y="1685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48718</xdr:rowOff>
    </xdr:from>
    <xdr:to>
      <xdr:col>86</xdr:col>
      <xdr:colOff>25400</xdr:colOff>
      <xdr:row>98</xdr:row>
      <xdr:rowOff>48718</xdr:rowOff>
    </xdr:to>
    <xdr:cxnSp macro="">
      <xdr:nvCxnSpPr>
        <xdr:cNvPr id="690" name="直線コネクタ 689"/>
        <xdr:cNvCxnSpPr/>
      </xdr:nvCxnSpPr>
      <xdr:spPr>
        <a:xfrm>
          <a:off x="16230600" y="16850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66298</xdr:rowOff>
    </xdr:from>
    <xdr:ext cx="534377" cy="259045"/>
    <xdr:sp macro="" textlink="">
      <xdr:nvSpPr>
        <xdr:cNvPr id="691" name="公債費最大値テキスト"/>
        <xdr:cNvSpPr txBox="1"/>
      </xdr:nvSpPr>
      <xdr:spPr>
        <a:xfrm>
          <a:off x="16370300" y="1549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68,054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119621</xdr:rowOff>
    </xdr:from>
    <xdr:to>
      <xdr:col>86</xdr:col>
      <xdr:colOff>25400</xdr:colOff>
      <xdr:row>91</xdr:row>
      <xdr:rowOff>119621</xdr:rowOff>
    </xdr:to>
    <xdr:cxnSp macro="">
      <xdr:nvCxnSpPr>
        <xdr:cNvPr id="692" name="直線コネクタ 691"/>
        <xdr:cNvCxnSpPr/>
      </xdr:nvCxnSpPr>
      <xdr:spPr>
        <a:xfrm>
          <a:off x="16230600" y="1572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87122</xdr:rowOff>
    </xdr:from>
    <xdr:to>
      <xdr:col>85</xdr:col>
      <xdr:colOff>127000</xdr:colOff>
      <xdr:row>95</xdr:row>
      <xdr:rowOff>107448</xdr:rowOff>
    </xdr:to>
    <xdr:cxnSp macro="">
      <xdr:nvCxnSpPr>
        <xdr:cNvPr id="693" name="直線コネクタ 692"/>
        <xdr:cNvCxnSpPr/>
      </xdr:nvCxnSpPr>
      <xdr:spPr>
        <a:xfrm>
          <a:off x="15481300" y="16374872"/>
          <a:ext cx="8382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135399</xdr:rowOff>
    </xdr:from>
    <xdr:ext cx="534377" cy="259045"/>
    <xdr:sp macro="" textlink="">
      <xdr:nvSpPr>
        <xdr:cNvPr id="694" name="公債費平均値テキスト"/>
        <xdr:cNvSpPr txBox="1"/>
      </xdr:nvSpPr>
      <xdr:spPr>
        <a:xfrm>
          <a:off x="16370300" y="16080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112522</xdr:rowOff>
    </xdr:from>
    <xdr:to>
      <xdr:col>85</xdr:col>
      <xdr:colOff>177800</xdr:colOff>
      <xdr:row>95</xdr:row>
      <xdr:rowOff>42672</xdr:rowOff>
    </xdr:to>
    <xdr:sp macro="" textlink="">
      <xdr:nvSpPr>
        <xdr:cNvPr id="695" name="フローチャート: 判断 694"/>
        <xdr:cNvSpPr/>
      </xdr:nvSpPr>
      <xdr:spPr>
        <a:xfrm>
          <a:off x="162687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87122</xdr:rowOff>
    </xdr:from>
    <xdr:to>
      <xdr:col>81</xdr:col>
      <xdr:colOff>50800</xdr:colOff>
      <xdr:row>95</xdr:row>
      <xdr:rowOff>167190</xdr:rowOff>
    </xdr:to>
    <xdr:cxnSp macro="">
      <xdr:nvCxnSpPr>
        <xdr:cNvPr id="696" name="直線コネクタ 695"/>
        <xdr:cNvCxnSpPr/>
      </xdr:nvCxnSpPr>
      <xdr:spPr>
        <a:xfrm flipV="1">
          <a:off x="14592300" y="16374872"/>
          <a:ext cx="889000" cy="8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113436</xdr:rowOff>
    </xdr:from>
    <xdr:to>
      <xdr:col>81</xdr:col>
      <xdr:colOff>101600</xdr:colOff>
      <xdr:row>95</xdr:row>
      <xdr:rowOff>43586</xdr:rowOff>
    </xdr:to>
    <xdr:sp macro="" textlink="">
      <xdr:nvSpPr>
        <xdr:cNvPr id="697" name="フローチャート: 判断 696"/>
        <xdr:cNvSpPr/>
      </xdr:nvSpPr>
      <xdr:spPr>
        <a:xfrm>
          <a:off x="15430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60113</xdr:rowOff>
    </xdr:from>
    <xdr:ext cx="534377" cy="259045"/>
    <xdr:sp macro="" textlink="">
      <xdr:nvSpPr>
        <xdr:cNvPr id="698" name="テキスト ボックス 697"/>
        <xdr:cNvSpPr txBox="1"/>
      </xdr:nvSpPr>
      <xdr:spPr>
        <a:xfrm>
          <a:off x="15214111" y="160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164655</xdr:rowOff>
    </xdr:from>
    <xdr:to>
      <xdr:col>76</xdr:col>
      <xdr:colOff>114300</xdr:colOff>
      <xdr:row>95</xdr:row>
      <xdr:rowOff>167190</xdr:rowOff>
    </xdr:to>
    <xdr:cxnSp macro="">
      <xdr:nvCxnSpPr>
        <xdr:cNvPr id="699" name="直線コネクタ 698"/>
        <xdr:cNvCxnSpPr/>
      </xdr:nvCxnSpPr>
      <xdr:spPr>
        <a:xfrm>
          <a:off x="13703300" y="16452405"/>
          <a:ext cx="889000" cy="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157327</xdr:rowOff>
    </xdr:from>
    <xdr:to>
      <xdr:col>76</xdr:col>
      <xdr:colOff>165100</xdr:colOff>
      <xdr:row>95</xdr:row>
      <xdr:rowOff>87477</xdr:rowOff>
    </xdr:to>
    <xdr:sp macro="" textlink="">
      <xdr:nvSpPr>
        <xdr:cNvPr id="700" name="フローチャート: 判断 699"/>
        <xdr:cNvSpPr/>
      </xdr:nvSpPr>
      <xdr:spPr>
        <a:xfrm>
          <a:off x="14541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104004</xdr:rowOff>
    </xdr:from>
    <xdr:ext cx="534377" cy="259045"/>
    <xdr:sp macro="" textlink="">
      <xdr:nvSpPr>
        <xdr:cNvPr id="701" name="テキスト ボックス 700"/>
        <xdr:cNvSpPr txBox="1"/>
      </xdr:nvSpPr>
      <xdr:spPr>
        <a:xfrm>
          <a:off x="14325111" y="1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87903</xdr:rowOff>
    </xdr:from>
    <xdr:to>
      <xdr:col>71</xdr:col>
      <xdr:colOff>177800</xdr:colOff>
      <xdr:row>95</xdr:row>
      <xdr:rowOff>164655</xdr:rowOff>
    </xdr:to>
    <xdr:cxnSp macro="">
      <xdr:nvCxnSpPr>
        <xdr:cNvPr id="702" name="直線コネクタ 701"/>
        <xdr:cNvCxnSpPr/>
      </xdr:nvCxnSpPr>
      <xdr:spPr>
        <a:xfrm>
          <a:off x="12814300" y="16375653"/>
          <a:ext cx="889000" cy="7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168396</xdr:rowOff>
    </xdr:from>
    <xdr:to>
      <xdr:col>72</xdr:col>
      <xdr:colOff>38100</xdr:colOff>
      <xdr:row>95</xdr:row>
      <xdr:rowOff>98546</xdr:rowOff>
    </xdr:to>
    <xdr:sp macro="" textlink="">
      <xdr:nvSpPr>
        <xdr:cNvPr id="703" name="フローチャート: 判断 702"/>
        <xdr:cNvSpPr/>
      </xdr:nvSpPr>
      <xdr:spPr>
        <a:xfrm>
          <a:off x="13652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115073</xdr:rowOff>
    </xdr:from>
    <xdr:ext cx="534377" cy="259045"/>
    <xdr:sp macro="" textlink="">
      <xdr:nvSpPr>
        <xdr:cNvPr id="704" name="テキスト ボックス 703"/>
        <xdr:cNvSpPr txBox="1"/>
      </xdr:nvSpPr>
      <xdr:spPr>
        <a:xfrm>
          <a:off x="13436111" y="160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16833</xdr:rowOff>
    </xdr:from>
    <xdr:to>
      <xdr:col>67</xdr:col>
      <xdr:colOff>101600</xdr:colOff>
      <xdr:row>95</xdr:row>
      <xdr:rowOff>118433</xdr:rowOff>
    </xdr:to>
    <xdr:sp macro="" textlink="">
      <xdr:nvSpPr>
        <xdr:cNvPr id="705" name="フローチャート: 判断 704"/>
        <xdr:cNvSpPr/>
      </xdr:nvSpPr>
      <xdr:spPr>
        <a:xfrm>
          <a:off x="12763500" y="1630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134960</xdr:rowOff>
    </xdr:from>
    <xdr:ext cx="534377" cy="259045"/>
    <xdr:sp macro="" textlink="">
      <xdr:nvSpPr>
        <xdr:cNvPr id="706" name="テキスト ボックス 705"/>
        <xdr:cNvSpPr txBox="1"/>
      </xdr:nvSpPr>
      <xdr:spPr>
        <a:xfrm>
          <a:off x="12547111" y="1607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56648</xdr:rowOff>
    </xdr:from>
    <xdr:to>
      <xdr:col>85</xdr:col>
      <xdr:colOff>177800</xdr:colOff>
      <xdr:row>95</xdr:row>
      <xdr:rowOff>158248</xdr:rowOff>
    </xdr:to>
    <xdr:sp macro="" textlink="">
      <xdr:nvSpPr>
        <xdr:cNvPr id="712" name="楕円 711"/>
        <xdr:cNvSpPr/>
      </xdr:nvSpPr>
      <xdr:spPr>
        <a:xfrm>
          <a:off x="16268700" y="1634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35075</xdr:rowOff>
    </xdr:from>
    <xdr:ext cx="534377" cy="259045"/>
    <xdr:sp macro="" textlink="">
      <xdr:nvSpPr>
        <xdr:cNvPr id="713" name="公債費該当値テキスト"/>
        <xdr:cNvSpPr txBox="1"/>
      </xdr:nvSpPr>
      <xdr:spPr>
        <a:xfrm>
          <a:off x="16370300" y="1632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36322</xdr:rowOff>
    </xdr:from>
    <xdr:to>
      <xdr:col>81</xdr:col>
      <xdr:colOff>101600</xdr:colOff>
      <xdr:row>95</xdr:row>
      <xdr:rowOff>137922</xdr:rowOff>
    </xdr:to>
    <xdr:sp macro="" textlink="">
      <xdr:nvSpPr>
        <xdr:cNvPr id="714" name="楕円 713"/>
        <xdr:cNvSpPr/>
      </xdr:nvSpPr>
      <xdr:spPr>
        <a:xfrm>
          <a:off x="15430500" y="163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129049</xdr:rowOff>
    </xdr:from>
    <xdr:ext cx="534377" cy="259045"/>
    <xdr:sp macro="" textlink="">
      <xdr:nvSpPr>
        <xdr:cNvPr id="715" name="テキスト ボックス 714"/>
        <xdr:cNvSpPr txBox="1"/>
      </xdr:nvSpPr>
      <xdr:spPr>
        <a:xfrm>
          <a:off x="15214111" y="1641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116390</xdr:rowOff>
    </xdr:from>
    <xdr:to>
      <xdr:col>76</xdr:col>
      <xdr:colOff>165100</xdr:colOff>
      <xdr:row>96</xdr:row>
      <xdr:rowOff>46540</xdr:rowOff>
    </xdr:to>
    <xdr:sp macro="" textlink="">
      <xdr:nvSpPr>
        <xdr:cNvPr id="716" name="楕円 715"/>
        <xdr:cNvSpPr/>
      </xdr:nvSpPr>
      <xdr:spPr>
        <a:xfrm>
          <a:off x="14541500" y="1640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37667</xdr:rowOff>
    </xdr:from>
    <xdr:ext cx="534377" cy="259045"/>
    <xdr:sp macro="" textlink="">
      <xdr:nvSpPr>
        <xdr:cNvPr id="717" name="テキスト ボックス 716"/>
        <xdr:cNvSpPr txBox="1"/>
      </xdr:nvSpPr>
      <xdr:spPr>
        <a:xfrm>
          <a:off x="14325111" y="1649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113855</xdr:rowOff>
    </xdr:from>
    <xdr:to>
      <xdr:col>72</xdr:col>
      <xdr:colOff>38100</xdr:colOff>
      <xdr:row>96</xdr:row>
      <xdr:rowOff>44005</xdr:rowOff>
    </xdr:to>
    <xdr:sp macro="" textlink="">
      <xdr:nvSpPr>
        <xdr:cNvPr id="718" name="楕円 717"/>
        <xdr:cNvSpPr/>
      </xdr:nvSpPr>
      <xdr:spPr>
        <a:xfrm>
          <a:off x="13652500" y="164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35132</xdr:rowOff>
    </xdr:from>
    <xdr:ext cx="534377" cy="259045"/>
    <xdr:sp macro="" textlink="">
      <xdr:nvSpPr>
        <xdr:cNvPr id="719" name="テキスト ボックス 718"/>
        <xdr:cNvSpPr txBox="1"/>
      </xdr:nvSpPr>
      <xdr:spPr>
        <a:xfrm>
          <a:off x="13436111" y="1649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37103</xdr:rowOff>
    </xdr:from>
    <xdr:to>
      <xdr:col>67</xdr:col>
      <xdr:colOff>101600</xdr:colOff>
      <xdr:row>95</xdr:row>
      <xdr:rowOff>138703</xdr:rowOff>
    </xdr:to>
    <xdr:sp macro="" textlink="">
      <xdr:nvSpPr>
        <xdr:cNvPr id="720" name="楕円 719"/>
        <xdr:cNvSpPr/>
      </xdr:nvSpPr>
      <xdr:spPr>
        <a:xfrm>
          <a:off x="12763500" y="1632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129830</xdr:rowOff>
    </xdr:from>
    <xdr:ext cx="534377" cy="259045"/>
    <xdr:sp macro="" textlink="">
      <xdr:nvSpPr>
        <xdr:cNvPr id="721" name="テキスト ボックス 720"/>
        <xdr:cNvSpPr txBox="1"/>
      </xdr:nvSpPr>
      <xdr:spPr>
        <a:xfrm>
          <a:off x="12547111" y="1641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7" name="テキスト ボックス 736"/>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27686</xdr:rowOff>
    </xdr:from>
    <xdr:to>
      <xdr:col>116</xdr:col>
      <xdr:colOff>62864</xdr:colOff>
      <xdr:row>38</xdr:row>
      <xdr:rowOff>25400</xdr:rowOff>
    </xdr:to>
    <xdr:cxnSp macro="">
      <xdr:nvCxnSpPr>
        <xdr:cNvPr id="741" name="直線コネクタ 740"/>
        <xdr:cNvCxnSpPr/>
      </xdr:nvCxnSpPr>
      <xdr:spPr>
        <a:xfrm flipV="1">
          <a:off x="22159595" y="53426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2"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145813</xdr:rowOff>
    </xdr:from>
    <xdr:ext cx="469744" cy="259045"/>
    <xdr:sp macro="" textlink="">
      <xdr:nvSpPr>
        <xdr:cNvPr id="744" name="諸支出金最大値テキスト"/>
        <xdr:cNvSpPr txBox="1"/>
      </xdr:nvSpPr>
      <xdr:spPr>
        <a:xfrm>
          <a:off x="22212300" y="511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27686</xdr:rowOff>
    </xdr:from>
    <xdr:to>
      <xdr:col>116</xdr:col>
      <xdr:colOff>152400</xdr:colOff>
      <xdr:row>31</xdr:row>
      <xdr:rowOff>27686</xdr:rowOff>
    </xdr:to>
    <xdr:cxnSp macro="">
      <xdr:nvCxnSpPr>
        <xdr:cNvPr id="745" name="直線コネクタ 744"/>
        <xdr:cNvCxnSpPr/>
      </xdr:nvCxnSpPr>
      <xdr:spPr>
        <a:xfrm>
          <a:off x="22072600" y="534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112349</xdr:rowOff>
    </xdr:from>
    <xdr:ext cx="313932" cy="259045"/>
    <xdr:sp macro="" textlink="">
      <xdr:nvSpPr>
        <xdr:cNvPr id="747" name="諸支出金平均値テキスト"/>
        <xdr:cNvSpPr txBox="1"/>
      </xdr:nvSpPr>
      <xdr:spPr>
        <a:xfrm>
          <a:off x="22212300" y="628454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89472</xdr:rowOff>
    </xdr:from>
    <xdr:to>
      <xdr:col>116</xdr:col>
      <xdr:colOff>114300</xdr:colOff>
      <xdr:row>38</xdr:row>
      <xdr:rowOff>19622</xdr:rowOff>
    </xdr:to>
    <xdr:sp macro="" textlink="">
      <xdr:nvSpPr>
        <xdr:cNvPr id="748" name="フローチャート: 判断 747"/>
        <xdr:cNvSpPr/>
      </xdr:nvSpPr>
      <xdr:spPr>
        <a:xfrm>
          <a:off x="22110700" y="64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51753</xdr:rowOff>
    </xdr:from>
    <xdr:to>
      <xdr:col>112</xdr:col>
      <xdr:colOff>38100</xdr:colOff>
      <xdr:row>37</xdr:row>
      <xdr:rowOff>153353</xdr:rowOff>
    </xdr:to>
    <xdr:sp macro="" textlink="">
      <xdr:nvSpPr>
        <xdr:cNvPr id="750" name="フローチャート: 判断 749"/>
        <xdr:cNvSpPr/>
      </xdr:nvSpPr>
      <xdr:spPr>
        <a:xfrm>
          <a:off x="21272500" y="639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169880</xdr:rowOff>
    </xdr:from>
    <xdr:ext cx="378565" cy="259045"/>
    <xdr:sp macro="" textlink="">
      <xdr:nvSpPr>
        <xdr:cNvPr id="751" name="テキスト ボックス 750"/>
        <xdr:cNvSpPr txBox="1"/>
      </xdr:nvSpPr>
      <xdr:spPr>
        <a:xfrm>
          <a:off x="21134017" y="6170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110046</xdr:rowOff>
    </xdr:from>
    <xdr:to>
      <xdr:col>107</xdr:col>
      <xdr:colOff>101600</xdr:colOff>
      <xdr:row>38</xdr:row>
      <xdr:rowOff>40196</xdr:rowOff>
    </xdr:to>
    <xdr:sp macro="" textlink="">
      <xdr:nvSpPr>
        <xdr:cNvPr id="753" name="フローチャート: 判断 752"/>
        <xdr:cNvSpPr/>
      </xdr:nvSpPr>
      <xdr:spPr>
        <a:xfrm>
          <a:off x="20383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56723</xdr:rowOff>
    </xdr:from>
    <xdr:ext cx="313932" cy="259045"/>
    <xdr:sp macro="" textlink="">
      <xdr:nvSpPr>
        <xdr:cNvPr id="754" name="テキスト ボックス 753"/>
        <xdr:cNvSpPr txBox="1"/>
      </xdr:nvSpPr>
      <xdr:spPr>
        <a:xfrm>
          <a:off x="20277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6033</xdr:rowOff>
    </xdr:from>
    <xdr:to>
      <xdr:col>102</xdr:col>
      <xdr:colOff>165100</xdr:colOff>
      <xdr:row>37</xdr:row>
      <xdr:rowOff>107633</xdr:rowOff>
    </xdr:to>
    <xdr:sp macro="" textlink="">
      <xdr:nvSpPr>
        <xdr:cNvPr id="756" name="フローチャート: 判断 755"/>
        <xdr:cNvSpPr/>
      </xdr:nvSpPr>
      <xdr:spPr>
        <a:xfrm>
          <a:off x="19494500" y="634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124160</xdr:rowOff>
    </xdr:from>
    <xdr:ext cx="378565" cy="259045"/>
    <xdr:sp macro="" textlink="">
      <xdr:nvSpPr>
        <xdr:cNvPr id="757" name="テキスト ボックス 756"/>
        <xdr:cNvSpPr txBox="1"/>
      </xdr:nvSpPr>
      <xdr:spPr>
        <a:xfrm>
          <a:off x="19356017" y="6124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91758</xdr:rowOff>
    </xdr:from>
    <xdr:to>
      <xdr:col>98</xdr:col>
      <xdr:colOff>38100</xdr:colOff>
      <xdr:row>38</xdr:row>
      <xdr:rowOff>21907</xdr:rowOff>
    </xdr:to>
    <xdr:sp macro="" textlink="">
      <xdr:nvSpPr>
        <xdr:cNvPr id="758" name="フローチャート: 判断 757"/>
        <xdr:cNvSpPr/>
      </xdr:nvSpPr>
      <xdr:spPr>
        <a:xfrm>
          <a:off x="18605500" y="64354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38435</xdr:rowOff>
    </xdr:from>
    <xdr:ext cx="313932" cy="259045"/>
    <xdr:sp macro="" textlink="">
      <xdr:nvSpPr>
        <xdr:cNvPr id="759" name="テキスト ボックス 758"/>
        <xdr:cNvSpPr txBox="1"/>
      </xdr:nvSpPr>
      <xdr:spPr>
        <a:xfrm>
          <a:off x="18499333" y="62106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67899</xdr:rowOff>
    </xdr:from>
    <xdr:ext cx="249299" cy="259045"/>
    <xdr:sp macro="" textlink="">
      <xdr:nvSpPr>
        <xdr:cNvPr id="766" name="諸支出金該当値テキスト"/>
        <xdr:cNvSpPr txBox="1"/>
      </xdr:nvSpPr>
      <xdr:spPr>
        <a:xfrm>
          <a:off x="22212300" y="6411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総務費の住民一人当たりのコストは、対前年度比で</a:t>
          </a:r>
          <a:r>
            <a:rPr kumimoji="1" lang="en-US" altLang="ja-JP" sz="1100">
              <a:solidFill>
                <a:schemeClr val="dk1"/>
              </a:solidFill>
              <a:effectLst/>
              <a:latin typeface="+mn-lt"/>
              <a:ea typeface="+mn-ea"/>
              <a:cs typeface="+mn-cs"/>
            </a:rPr>
            <a:t>5,825</a:t>
          </a:r>
          <a:r>
            <a:rPr kumimoji="1" lang="ja-JP" altLang="ja-JP" sz="1100">
              <a:solidFill>
                <a:schemeClr val="dk1"/>
              </a:solidFill>
              <a:effectLst/>
              <a:latin typeface="+mn-lt"/>
              <a:ea typeface="+mn-ea"/>
              <a:cs typeface="+mn-cs"/>
            </a:rPr>
            <a:t>円増の</a:t>
          </a:r>
          <a:r>
            <a:rPr kumimoji="1" lang="en-US" altLang="ja-JP" sz="1100">
              <a:solidFill>
                <a:schemeClr val="dk1"/>
              </a:solidFill>
              <a:effectLst/>
              <a:latin typeface="+mn-lt"/>
              <a:ea typeface="+mn-ea"/>
              <a:cs typeface="+mn-cs"/>
            </a:rPr>
            <a:t>56,270</a:t>
          </a:r>
          <a:r>
            <a:rPr kumimoji="1" lang="ja-JP" altLang="ja-JP" sz="1100">
              <a:solidFill>
                <a:schemeClr val="dk1"/>
              </a:solidFill>
              <a:effectLst/>
              <a:latin typeface="+mn-lt"/>
              <a:ea typeface="+mn-ea"/>
              <a:cs typeface="+mn-cs"/>
            </a:rPr>
            <a:t>円となっている。これは、公共施設等再整備基金積立金の増加や個人版ふるさと納税報償品費の増加による影響である。</a:t>
          </a:r>
          <a:endParaRPr lang="ja-JP" altLang="ja-JP" sz="1400">
            <a:effectLst/>
          </a:endParaRPr>
        </a:p>
        <a:p>
          <a:r>
            <a:rPr kumimoji="1" lang="ja-JP" altLang="ja-JP" sz="1100">
              <a:solidFill>
                <a:schemeClr val="dk1"/>
              </a:solidFill>
              <a:effectLst/>
              <a:latin typeface="+mn-lt"/>
              <a:ea typeface="+mn-ea"/>
              <a:cs typeface="+mn-cs"/>
            </a:rPr>
            <a:t>　衛生費の住民一人当たりのコストは、対前年度比で</a:t>
          </a:r>
          <a:r>
            <a:rPr kumimoji="1" lang="en-US" altLang="ja-JP" sz="1100">
              <a:solidFill>
                <a:schemeClr val="dk1"/>
              </a:solidFill>
              <a:effectLst/>
              <a:latin typeface="+mn-lt"/>
              <a:ea typeface="+mn-ea"/>
              <a:cs typeface="+mn-cs"/>
            </a:rPr>
            <a:t>29,961</a:t>
          </a:r>
          <a:r>
            <a:rPr kumimoji="1" lang="ja-JP" altLang="ja-JP" sz="1100">
              <a:solidFill>
                <a:schemeClr val="dk1"/>
              </a:solidFill>
              <a:effectLst/>
              <a:latin typeface="+mn-lt"/>
              <a:ea typeface="+mn-ea"/>
              <a:cs typeface="+mn-cs"/>
            </a:rPr>
            <a:t>円減の</a:t>
          </a:r>
          <a:r>
            <a:rPr kumimoji="1" lang="en-US" altLang="ja-JP" sz="1100">
              <a:solidFill>
                <a:schemeClr val="dk1"/>
              </a:solidFill>
              <a:effectLst/>
              <a:latin typeface="+mn-lt"/>
              <a:ea typeface="+mn-ea"/>
              <a:cs typeface="+mn-cs"/>
            </a:rPr>
            <a:t>37,553</a:t>
          </a:r>
          <a:r>
            <a:rPr kumimoji="1" lang="ja-JP" altLang="ja-JP" sz="1100">
              <a:solidFill>
                <a:schemeClr val="dk1"/>
              </a:solidFill>
              <a:effectLst/>
              <a:latin typeface="+mn-lt"/>
              <a:ea typeface="+mn-ea"/>
              <a:cs typeface="+mn-cs"/>
            </a:rPr>
            <a:t>円となっている。これは、令和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年度に済生会新病院建設工事等補助金の支出が完了したことが主な要因である。</a:t>
          </a:r>
          <a:endParaRPr lang="ja-JP" altLang="ja-JP" sz="1400">
            <a:effectLst/>
          </a:endParaRPr>
        </a:p>
        <a:p>
          <a:r>
            <a:rPr kumimoji="1" lang="ja-JP" altLang="ja-JP" sz="1100">
              <a:solidFill>
                <a:schemeClr val="dk1"/>
              </a:solidFill>
              <a:effectLst/>
              <a:latin typeface="+mn-lt"/>
              <a:ea typeface="+mn-ea"/>
              <a:cs typeface="+mn-cs"/>
            </a:rPr>
            <a:t>　民生費の住民一人当たりのコストは、対前年度比で</a:t>
          </a:r>
          <a:r>
            <a:rPr kumimoji="1" lang="en-US" altLang="ja-JP" sz="1100">
              <a:solidFill>
                <a:schemeClr val="dk1"/>
              </a:solidFill>
              <a:effectLst/>
              <a:latin typeface="+mn-lt"/>
              <a:ea typeface="+mn-ea"/>
              <a:cs typeface="+mn-cs"/>
            </a:rPr>
            <a:t>8,038</a:t>
          </a:r>
          <a:r>
            <a:rPr kumimoji="1" lang="ja-JP" altLang="ja-JP" sz="1100">
              <a:solidFill>
                <a:schemeClr val="dk1"/>
              </a:solidFill>
              <a:effectLst/>
              <a:latin typeface="+mn-lt"/>
              <a:ea typeface="+mn-ea"/>
              <a:cs typeface="+mn-cs"/>
            </a:rPr>
            <a:t>円減の</a:t>
          </a:r>
          <a:r>
            <a:rPr kumimoji="1" lang="en-US" altLang="ja-JP" sz="1100">
              <a:solidFill>
                <a:schemeClr val="dk1"/>
              </a:solidFill>
              <a:effectLst/>
              <a:latin typeface="+mn-lt"/>
              <a:ea typeface="+mn-ea"/>
              <a:cs typeface="+mn-cs"/>
            </a:rPr>
            <a:t>154,618</a:t>
          </a:r>
          <a:r>
            <a:rPr kumimoji="1" lang="ja-JP" altLang="ja-JP" sz="1100">
              <a:solidFill>
                <a:schemeClr val="dk1"/>
              </a:solidFill>
              <a:effectLst/>
              <a:latin typeface="+mn-lt"/>
              <a:ea typeface="+mn-ea"/>
              <a:cs typeface="+mn-cs"/>
            </a:rPr>
            <a:t>円となっている。これは、令和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年度に住民税非課税世帯や子育て世帯に対する臨時特別給付金の支給等を実施したことが主な要因である。</a:t>
          </a:r>
          <a:endParaRPr lang="ja-JP" altLang="ja-JP" sz="1400">
            <a:effectLst/>
          </a:endParaRPr>
        </a:p>
        <a:p>
          <a:r>
            <a:rPr kumimoji="1" lang="ja-JP" altLang="ja-JP" sz="1100">
              <a:solidFill>
                <a:schemeClr val="dk1"/>
              </a:solidFill>
              <a:effectLst/>
              <a:latin typeface="+mn-lt"/>
              <a:ea typeface="+mn-ea"/>
              <a:cs typeface="+mn-cs"/>
            </a:rPr>
            <a:t>　教育費の住民一人当たりのコストは、対前年度比で</a:t>
          </a:r>
          <a:r>
            <a:rPr kumimoji="1" lang="en-US" altLang="ja-JP" sz="1100">
              <a:solidFill>
                <a:schemeClr val="dk1"/>
              </a:solidFill>
              <a:effectLst/>
              <a:latin typeface="+mn-lt"/>
              <a:ea typeface="+mn-ea"/>
              <a:cs typeface="+mn-cs"/>
            </a:rPr>
            <a:t>6,827</a:t>
          </a:r>
          <a:r>
            <a:rPr kumimoji="1" lang="ja-JP" altLang="ja-JP" sz="1100">
              <a:solidFill>
                <a:schemeClr val="dk1"/>
              </a:solidFill>
              <a:effectLst/>
              <a:latin typeface="+mn-lt"/>
              <a:ea typeface="+mn-ea"/>
              <a:cs typeface="+mn-cs"/>
            </a:rPr>
            <a:t>円増の</a:t>
          </a:r>
          <a:r>
            <a:rPr kumimoji="1" lang="en-US" altLang="ja-JP" sz="1100">
              <a:solidFill>
                <a:schemeClr val="dk1"/>
              </a:solidFill>
              <a:effectLst/>
              <a:latin typeface="+mn-lt"/>
              <a:ea typeface="+mn-ea"/>
              <a:cs typeface="+mn-cs"/>
            </a:rPr>
            <a:t>39,818</a:t>
          </a:r>
          <a:r>
            <a:rPr kumimoji="1" lang="ja-JP" altLang="ja-JP" sz="1100">
              <a:solidFill>
                <a:schemeClr val="dk1"/>
              </a:solidFill>
              <a:effectLst/>
              <a:latin typeface="+mn-lt"/>
              <a:ea typeface="+mn-ea"/>
              <a:cs typeface="+mn-cs"/>
            </a:rPr>
            <a:t>円となっている。これは、</a:t>
          </a:r>
          <a:r>
            <a:rPr lang="ja-JP" altLang="ja-JP" sz="1100" b="0" i="0" baseline="0">
              <a:solidFill>
                <a:schemeClr val="dk1"/>
              </a:solidFill>
              <a:effectLst/>
              <a:latin typeface="+mn-lt"/>
              <a:ea typeface="+mn-ea"/>
              <a:cs typeface="+mn-cs"/>
            </a:rPr>
            <a:t>不動岡小学校校舎大規模改造工事や小中学校のトイレ洋式化改修工事の実施</a:t>
          </a:r>
          <a:r>
            <a:rPr kumimoji="1" lang="ja-JP" altLang="ja-JP" sz="1100">
              <a:solidFill>
                <a:schemeClr val="dk1"/>
              </a:solidFill>
              <a:effectLst/>
              <a:latin typeface="+mn-lt"/>
              <a:ea typeface="+mn-ea"/>
              <a:cs typeface="+mn-cs"/>
            </a:rPr>
            <a:t>が主な要因である。</a:t>
          </a:r>
          <a:endParaRPr lang="ja-JP" altLang="ja-JP" sz="1400">
            <a:effectLst/>
          </a:endParaRPr>
        </a:p>
        <a:p>
          <a:r>
            <a:rPr kumimoji="1" lang="ja-JP" altLang="ja-JP" sz="1100">
              <a:solidFill>
                <a:schemeClr val="dk1"/>
              </a:solidFill>
              <a:effectLst/>
              <a:latin typeface="+mn-lt"/>
              <a:ea typeface="+mn-ea"/>
              <a:cs typeface="+mn-cs"/>
            </a:rPr>
            <a:t>　今後においても、子育て世帯や高齢者・障がい者等に対する支援は継続的に行うため、民生費は、増加傾向が続くことが見込まれる。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子育て世帯や住民税非課税世帯に対する臨時特別給付金を実施したため、前年比では歳出歳入のどちらも額としては減少したが、特別交付税や地方消費税交付金の増加などにより、歳出の減少が歳入の減少を上回ったため、実質収支額は増加し、実質収支比率も増加した。</a:t>
          </a:r>
          <a:endParaRPr lang="ja-JP" altLang="ja-JP" sz="1400">
            <a:effectLst/>
          </a:endParaRPr>
        </a:p>
        <a:p>
          <a:r>
            <a:rPr kumimoji="1" lang="ja-JP" altLang="ja-JP" sz="1100">
              <a:solidFill>
                <a:schemeClr val="dk1"/>
              </a:solidFill>
              <a:effectLst/>
              <a:latin typeface="+mn-lt"/>
              <a:ea typeface="+mn-ea"/>
              <a:cs typeface="+mn-cs"/>
            </a:rPr>
            <a:t>　財政調整基金は、令和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年度は取崩しを行わなかったこと及び標準財政規模の減少により、標準財政規模比は微増した。</a:t>
          </a:r>
          <a:endParaRPr lang="ja-JP" altLang="ja-JP" sz="1400">
            <a:effectLst/>
          </a:endParaRPr>
        </a:p>
        <a:p>
          <a:r>
            <a:rPr kumimoji="1" lang="ja-JP" altLang="ja-JP" sz="1100">
              <a:solidFill>
                <a:schemeClr val="dk1"/>
              </a:solidFill>
              <a:effectLst/>
              <a:latin typeface="+mn-lt"/>
              <a:ea typeface="+mn-ea"/>
              <a:cs typeface="+mn-cs"/>
            </a:rPr>
            <a:t>　今後も不断の行財政改革等により、経費削減に努めるとともに、安定的な市民サービスの提供に向けて、健全な財政運営に努める。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全ての会計において赤字はなかった。</a:t>
          </a:r>
          <a:endParaRPr lang="ja-JP" altLang="ja-JP" sz="1400">
            <a:effectLst/>
          </a:endParaRPr>
        </a:p>
        <a:p>
          <a:r>
            <a:rPr kumimoji="1" lang="ja-JP" altLang="ja-JP" sz="1100">
              <a:solidFill>
                <a:schemeClr val="dk1"/>
              </a:solidFill>
              <a:effectLst/>
              <a:latin typeface="+mn-lt"/>
              <a:ea typeface="+mn-ea"/>
              <a:cs typeface="+mn-cs"/>
            </a:rPr>
            <a:t>　一般会計は、令和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子育て世帯や住民税非課税世帯に対する臨時特別給付金を実施したため、前年比では歳出歳入のどちらも額としては減少したが、特別交付税や地方消費税交付金の増加などにより、歳出の減少が歳入の減少を上回ったため、実質収支額は増加し、実質収支比率も増加した。</a:t>
          </a:r>
          <a:endParaRPr lang="ja-JP" altLang="ja-JP" sz="1400">
            <a:effectLst/>
          </a:endParaRPr>
        </a:p>
        <a:p>
          <a:r>
            <a:rPr kumimoji="1" lang="ja-JP" altLang="ja-JP" sz="1100">
              <a:solidFill>
                <a:schemeClr val="dk1"/>
              </a:solidFill>
              <a:effectLst/>
              <a:latin typeface="+mn-lt"/>
              <a:ea typeface="+mn-ea"/>
              <a:cs typeface="+mn-cs"/>
            </a:rPr>
            <a:t>　下水道事業会計は、平成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年度から実施し、令和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年度中に完了予定の川口地区における公共下水道管渠工事など、大規模な事業が数年にわたり続くことから、より一層の経営努力の必要性がある。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最も大きな割合を占める元利償還金は、令和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年度の償還終了による減額よりも令和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年度の元利償還開始額の増額が上回り、</a:t>
          </a:r>
          <a:r>
            <a:rPr kumimoji="1" lang="en-US" altLang="ja-JP" sz="1100">
              <a:solidFill>
                <a:schemeClr val="dk1"/>
              </a:solidFill>
              <a:effectLst/>
              <a:latin typeface="+mn-lt"/>
              <a:ea typeface="+mn-ea"/>
              <a:cs typeface="+mn-cs"/>
            </a:rPr>
            <a:t>105</a:t>
          </a:r>
          <a:r>
            <a:rPr kumimoji="1" lang="ja-JP" altLang="ja-JP" sz="1100">
              <a:solidFill>
                <a:schemeClr val="dk1"/>
              </a:solidFill>
              <a:effectLst/>
              <a:latin typeface="+mn-lt"/>
              <a:ea typeface="+mn-ea"/>
              <a:cs typeface="+mn-cs"/>
            </a:rPr>
            <a:t>百万円の増となっている。</a:t>
          </a:r>
          <a:endParaRPr lang="ja-JP" altLang="ja-JP" sz="1400">
            <a:effectLst/>
          </a:endParaRPr>
        </a:p>
        <a:p>
          <a:r>
            <a:rPr kumimoji="1" lang="ja-JP" altLang="ja-JP" sz="1100">
              <a:solidFill>
                <a:schemeClr val="dk1"/>
              </a:solidFill>
              <a:effectLst/>
              <a:latin typeface="+mn-lt"/>
              <a:ea typeface="+mn-ea"/>
              <a:cs typeface="+mn-cs"/>
            </a:rPr>
            <a:t>　実質公債費比率の算出に用いる年度を比較した場合、令和元年度の元利償還金よりも令和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年度の元利償還金が増加しており、比率の算出に当たってはプラス（悪化）要因となっている。</a:t>
          </a:r>
          <a:endParaRPr lang="ja-JP" altLang="ja-JP" sz="1400">
            <a:effectLst/>
          </a:endParaRPr>
        </a:p>
        <a:p>
          <a:r>
            <a:rPr kumimoji="1" lang="ja-JP" altLang="ja-JP" sz="1100">
              <a:solidFill>
                <a:schemeClr val="dk1"/>
              </a:solidFill>
              <a:effectLst/>
              <a:latin typeface="+mn-lt"/>
              <a:ea typeface="+mn-ea"/>
              <a:cs typeface="+mn-cs"/>
            </a:rPr>
            <a:t>　今後も引き続き適債事業を見極めるとともに、起債額についても必要最小限に留めることで、債務残高の増嵩を防ぎ、公債費負担の軽減に努める。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一般会計等に係る地方債の現在高は、本庁舎受変電設備工事事業債（</a:t>
          </a:r>
          <a:r>
            <a:rPr kumimoji="1" lang="en-US" altLang="ja-JP" sz="1100">
              <a:solidFill>
                <a:schemeClr val="dk1"/>
              </a:solidFill>
              <a:effectLst/>
              <a:latin typeface="+mn-lt"/>
              <a:ea typeface="+mn-ea"/>
              <a:cs typeface="+mn-cs"/>
            </a:rPr>
            <a:t>125</a:t>
          </a:r>
          <a:r>
            <a:rPr kumimoji="1" lang="ja-JP" altLang="ja-JP" sz="1100">
              <a:solidFill>
                <a:schemeClr val="dk1"/>
              </a:solidFill>
              <a:effectLst/>
              <a:latin typeface="+mn-lt"/>
              <a:ea typeface="+mn-ea"/>
              <a:cs typeface="+mn-cs"/>
            </a:rPr>
            <a:t>百万円）や小学校施設整備事業債（</a:t>
          </a:r>
          <a:r>
            <a:rPr kumimoji="1" lang="en-US" altLang="ja-JP" sz="1100">
              <a:solidFill>
                <a:schemeClr val="dk1"/>
              </a:solidFill>
              <a:effectLst/>
              <a:latin typeface="+mn-lt"/>
              <a:ea typeface="+mn-ea"/>
              <a:cs typeface="+mn-cs"/>
            </a:rPr>
            <a:t>377</a:t>
          </a:r>
          <a:r>
            <a:rPr kumimoji="1" lang="ja-JP" altLang="ja-JP" sz="1100">
              <a:solidFill>
                <a:schemeClr val="dk1"/>
              </a:solidFill>
              <a:effectLst/>
              <a:latin typeface="+mn-lt"/>
              <a:ea typeface="+mn-ea"/>
              <a:cs typeface="+mn-cs"/>
            </a:rPr>
            <a:t>百万円）などの新規発行額を元金償還額が上回ったため、</a:t>
          </a:r>
          <a:r>
            <a:rPr kumimoji="1" lang="en-US" altLang="ja-JP" sz="1100">
              <a:solidFill>
                <a:schemeClr val="dk1"/>
              </a:solidFill>
              <a:effectLst/>
              <a:latin typeface="+mn-lt"/>
              <a:ea typeface="+mn-ea"/>
              <a:cs typeface="+mn-cs"/>
            </a:rPr>
            <a:t>2,405</a:t>
          </a:r>
          <a:r>
            <a:rPr kumimoji="1" lang="ja-JP" altLang="ja-JP" sz="1100">
              <a:solidFill>
                <a:schemeClr val="dk1"/>
              </a:solidFill>
              <a:effectLst/>
              <a:latin typeface="+mn-lt"/>
              <a:ea typeface="+mn-ea"/>
              <a:cs typeface="+mn-cs"/>
            </a:rPr>
            <a:t>百万円の減となっている。</a:t>
          </a:r>
          <a:endParaRPr lang="ja-JP" altLang="ja-JP" sz="1400">
            <a:effectLst/>
          </a:endParaRPr>
        </a:p>
        <a:p>
          <a:r>
            <a:rPr kumimoji="1" lang="ja-JP" altLang="ja-JP" sz="1100">
              <a:solidFill>
                <a:schemeClr val="dk1"/>
              </a:solidFill>
              <a:effectLst/>
              <a:latin typeface="+mn-lt"/>
              <a:ea typeface="+mn-ea"/>
              <a:cs typeface="+mn-cs"/>
            </a:rPr>
            <a:t>　また、公営企業債等繰入見込額は水道事業会計（</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百万円）の減や農業集落排水事業特別会計（</a:t>
          </a:r>
          <a:r>
            <a:rPr kumimoji="1" lang="en-US" altLang="ja-JP" sz="1100">
              <a:solidFill>
                <a:schemeClr val="dk1"/>
              </a:solidFill>
              <a:effectLst/>
              <a:latin typeface="+mn-lt"/>
              <a:ea typeface="+mn-ea"/>
              <a:cs typeface="+mn-cs"/>
            </a:rPr>
            <a:t>296</a:t>
          </a:r>
          <a:r>
            <a:rPr kumimoji="1" lang="ja-JP" altLang="ja-JP" sz="1100">
              <a:solidFill>
                <a:schemeClr val="dk1"/>
              </a:solidFill>
              <a:effectLst/>
              <a:latin typeface="+mn-lt"/>
              <a:ea typeface="+mn-ea"/>
              <a:cs typeface="+mn-cs"/>
            </a:rPr>
            <a:t>百万円）の減により、</a:t>
          </a:r>
          <a:r>
            <a:rPr kumimoji="1" lang="en-US" altLang="ja-JP" sz="1100">
              <a:solidFill>
                <a:schemeClr val="dk1"/>
              </a:solidFill>
              <a:effectLst/>
              <a:latin typeface="+mn-lt"/>
              <a:ea typeface="+mn-ea"/>
              <a:cs typeface="+mn-cs"/>
            </a:rPr>
            <a:t>129</a:t>
          </a:r>
          <a:r>
            <a:rPr kumimoji="1" lang="ja-JP" altLang="ja-JP" sz="1100">
              <a:solidFill>
                <a:schemeClr val="dk1"/>
              </a:solidFill>
              <a:effectLst/>
              <a:latin typeface="+mn-lt"/>
              <a:ea typeface="+mn-ea"/>
              <a:cs typeface="+mn-cs"/>
            </a:rPr>
            <a:t>百万円の減となっている。</a:t>
          </a:r>
          <a:endParaRPr lang="ja-JP" altLang="ja-JP" sz="1400">
            <a:effectLst/>
          </a:endParaRPr>
        </a:p>
        <a:p>
          <a:r>
            <a:rPr kumimoji="1" lang="ja-JP" altLang="ja-JP" sz="1100">
              <a:solidFill>
                <a:schemeClr val="dk1"/>
              </a:solidFill>
              <a:effectLst/>
              <a:latin typeface="+mn-lt"/>
              <a:ea typeface="+mn-ea"/>
              <a:cs typeface="+mn-cs"/>
            </a:rPr>
            <a:t>　充当可能基金は、公共施設等再整備基金（</a:t>
          </a:r>
          <a:r>
            <a:rPr kumimoji="1" lang="en-US" altLang="ja-JP" sz="1100">
              <a:solidFill>
                <a:schemeClr val="dk1"/>
              </a:solidFill>
              <a:effectLst/>
              <a:latin typeface="+mn-lt"/>
              <a:ea typeface="+mn-ea"/>
              <a:cs typeface="+mn-cs"/>
            </a:rPr>
            <a:t>1,675</a:t>
          </a:r>
          <a:r>
            <a:rPr kumimoji="1" lang="ja-JP" altLang="ja-JP" sz="1100">
              <a:solidFill>
                <a:schemeClr val="dk1"/>
              </a:solidFill>
              <a:effectLst/>
              <a:latin typeface="+mn-lt"/>
              <a:ea typeface="+mn-ea"/>
              <a:cs typeface="+mn-cs"/>
            </a:rPr>
            <a:t>百万円）の増などに伴い</a:t>
          </a:r>
          <a:r>
            <a:rPr kumimoji="1" lang="en-US" altLang="ja-JP" sz="1100">
              <a:solidFill>
                <a:schemeClr val="dk1"/>
              </a:solidFill>
              <a:effectLst/>
              <a:latin typeface="+mn-lt"/>
              <a:ea typeface="+mn-ea"/>
              <a:cs typeface="+mn-cs"/>
            </a:rPr>
            <a:t>1,837</a:t>
          </a:r>
          <a:r>
            <a:rPr kumimoji="1" lang="ja-JP" altLang="ja-JP" sz="1100">
              <a:solidFill>
                <a:schemeClr val="dk1"/>
              </a:solidFill>
              <a:effectLst/>
              <a:latin typeface="+mn-lt"/>
              <a:ea typeface="+mn-ea"/>
              <a:cs typeface="+mn-cs"/>
            </a:rPr>
            <a:t>百万円の増となり、基準財政需要額算入見込額については、公債費（</a:t>
          </a:r>
          <a:r>
            <a:rPr kumimoji="1" lang="en-US" altLang="ja-JP" sz="1100">
              <a:solidFill>
                <a:schemeClr val="dk1"/>
              </a:solidFill>
              <a:effectLst/>
              <a:latin typeface="+mn-lt"/>
              <a:ea typeface="+mn-ea"/>
              <a:cs typeface="+mn-cs"/>
            </a:rPr>
            <a:t>1,593</a:t>
          </a:r>
          <a:r>
            <a:rPr kumimoji="1" lang="ja-JP" altLang="ja-JP" sz="1100">
              <a:solidFill>
                <a:schemeClr val="dk1"/>
              </a:solidFill>
              <a:effectLst/>
              <a:latin typeface="+mn-lt"/>
              <a:ea typeface="+mn-ea"/>
              <a:cs typeface="+mn-cs"/>
            </a:rPr>
            <a:t>百万円）の減などに伴い全体で</a:t>
          </a:r>
          <a:r>
            <a:rPr kumimoji="1" lang="en-US" altLang="ja-JP" sz="1100">
              <a:solidFill>
                <a:schemeClr val="dk1"/>
              </a:solidFill>
              <a:effectLst/>
              <a:latin typeface="+mn-lt"/>
              <a:ea typeface="+mn-ea"/>
              <a:cs typeface="+mn-cs"/>
            </a:rPr>
            <a:t>1,961</a:t>
          </a:r>
          <a:r>
            <a:rPr kumimoji="1" lang="ja-JP" altLang="ja-JP" sz="1100">
              <a:solidFill>
                <a:schemeClr val="dk1"/>
              </a:solidFill>
              <a:effectLst/>
              <a:latin typeface="+mn-lt"/>
              <a:ea typeface="+mn-ea"/>
              <a:cs typeface="+mn-cs"/>
            </a:rPr>
            <a:t>百万円の減となっている。</a:t>
          </a:r>
          <a:endParaRPr lang="ja-JP" altLang="ja-JP" sz="1400">
            <a:effectLst/>
          </a:endParaRPr>
        </a:p>
        <a:p>
          <a:r>
            <a:rPr kumimoji="1" lang="ja-JP" altLang="ja-JP" sz="1100">
              <a:solidFill>
                <a:schemeClr val="dk1"/>
              </a:solidFill>
              <a:effectLst/>
              <a:latin typeface="+mn-lt"/>
              <a:ea typeface="+mn-ea"/>
              <a:cs typeface="+mn-cs"/>
            </a:rPr>
            <a:t>　今後も引き続き適債事業を見極めるとともに、起債額についても必要最小限に留めることで、将来負担額の軽減に努める。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埼玉県加須市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公共施設等再整備基金は公共施設等の工事や修繕等に要する経費として</a:t>
          </a:r>
          <a:r>
            <a:rPr kumimoji="1" lang="en-US" altLang="ja-JP" sz="1100">
              <a:solidFill>
                <a:schemeClr val="dk1"/>
              </a:solidFill>
              <a:effectLst/>
              <a:latin typeface="+mn-lt"/>
              <a:ea typeface="+mn-ea"/>
              <a:cs typeface="+mn-cs"/>
            </a:rPr>
            <a:t>475</a:t>
          </a:r>
          <a:r>
            <a:rPr kumimoji="1" lang="ja-JP" altLang="ja-JP" sz="1100">
              <a:solidFill>
                <a:schemeClr val="dk1"/>
              </a:solidFill>
              <a:effectLst/>
              <a:latin typeface="+mn-lt"/>
              <a:ea typeface="+mn-ea"/>
              <a:cs typeface="+mn-cs"/>
            </a:rPr>
            <a:t>百万円取り崩したが、留保財源を活用して</a:t>
          </a:r>
          <a:r>
            <a:rPr kumimoji="1" lang="en-US" altLang="ja-JP" sz="1100">
              <a:solidFill>
                <a:schemeClr val="dk1"/>
              </a:solidFill>
              <a:effectLst/>
              <a:latin typeface="+mn-lt"/>
              <a:ea typeface="+mn-ea"/>
              <a:cs typeface="+mn-cs"/>
            </a:rPr>
            <a:t>2,150</a:t>
          </a:r>
          <a:r>
            <a:rPr kumimoji="1" lang="ja-JP" altLang="ja-JP" sz="1100">
              <a:solidFill>
                <a:schemeClr val="dk1"/>
              </a:solidFill>
              <a:effectLst/>
              <a:latin typeface="+mn-lt"/>
              <a:ea typeface="+mn-ea"/>
              <a:cs typeface="+mn-cs"/>
            </a:rPr>
            <a:t>百万円を積み立てたことにより、</a:t>
          </a:r>
          <a:r>
            <a:rPr kumimoji="1" lang="en-US" altLang="ja-JP" sz="1100">
              <a:solidFill>
                <a:schemeClr val="dk1"/>
              </a:solidFill>
              <a:effectLst/>
              <a:latin typeface="+mn-lt"/>
              <a:ea typeface="+mn-ea"/>
              <a:cs typeface="+mn-cs"/>
            </a:rPr>
            <a:t>1,675</a:t>
          </a:r>
          <a:r>
            <a:rPr kumimoji="1" lang="ja-JP" altLang="ja-JP" sz="1100">
              <a:solidFill>
                <a:schemeClr val="dk1"/>
              </a:solidFill>
              <a:effectLst/>
              <a:latin typeface="+mn-lt"/>
              <a:ea typeface="+mn-ea"/>
              <a:cs typeface="+mn-cs"/>
            </a:rPr>
            <a:t>百万円の増となった。また、寄附金等による各基金への積み立てを行ったため、基金全体では</a:t>
          </a:r>
          <a:r>
            <a:rPr kumimoji="1" lang="en-US" altLang="ja-JP" sz="1100">
              <a:solidFill>
                <a:schemeClr val="dk1"/>
              </a:solidFill>
              <a:effectLst/>
              <a:latin typeface="+mn-lt"/>
              <a:ea typeface="+mn-ea"/>
              <a:cs typeface="+mn-cs"/>
            </a:rPr>
            <a:t>1,848</a:t>
          </a:r>
          <a:r>
            <a:rPr kumimoji="1" lang="ja-JP" altLang="ja-JP" sz="1100">
              <a:solidFill>
                <a:schemeClr val="dk1"/>
              </a:solidFill>
              <a:effectLst/>
              <a:latin typeface="+mn-lt"/>
              <a:ea typeface="+mn-ea"/>
              <a:cs typeface="+mn-cs"/>
            </a:rPr>
            <a:t>百万円の増加となった。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公共施設等再整備基金は、公共施設等の修繕等に要する財源として取り崩しが見込まれている。</a:t>
          </a:r>
          <a:endParaRPr lang="ja-JP" altLang="ja-JP" sz="1400">
            <a:effectLst/>
          </a:endParaRPr>
        </a:p>
        <a:p>
          <a:r>
            <a:rPr kumimoji="1" lang="ja-JP" altLang="ja-JP" sz="1100">
              <a:solidFill>
                <a:schemeClr val="dk1"/>
              </a:solidFill>
              <a:effectLst/>
              <a:latin typeface="+mn-lt"/>
              <a:ea typeface="+mn-ea"/>
              <a:cs typeface="+mn-cs"/>
            </a:rPr>
            <a:t>　今後、多くの公共施設が更新時期を迎えることから、大規模改修や再整備等に要する財源確保のため、計画的に積み立てを行っていく必要がある。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公共施設等再整備基金：公共施設等の再整備に要する経費に充てるため。</a:t>
          </a:r>
          <a:endParaRPr lang="ja-JP" altLang="ja-JP" sz="1400">
            <a:effectLst/>
          </a:endParaRPr>
        </a:p>
        <a:p>
          <a:r>
            <a:rPr kumimoji="1" lang="ja-JP" altLang="ja-JP" sz="1100">
              <a:solidFill>
                <a:schemeClr val="dk1"/>
              </a:solidFill>
              <a:effectLst/>
              <a:latin typeface="+mn-lt"/>
              <a:ea typeface="+mn-ea"/>
              <a:cs typeface="+mn-cs"/>
            </a:rPr>
            <a:t>　地域福祉基金：在宅福祉の推進等、地域における保健福祉活動の振興を図るため。</a:t>
          </a:r>
          <a:endParaRPr lang="ja-JP" altLang="ja-JP" sz="1400">
            <a:effectLst/>
          </a:endParaRPr>
        </a:p>
        <a:p>
          <a:r>
            <a:rPr kumimoji="1" lang="ja-JP" altLang="ja-JP" sz="1100">
              <a:solidFill>
                <a:schemeClr val="dk1"/>
              </a:solidFill>
              <a:effectLst/>
              <a:latin typeface="+mn-lt"/>
              <a:ea typeface="+mn-ea"/>
              <a:cs typeface="+mn-cs"/>
            </a:rPr>
            <a:t>　水と緑と文化のまちづくり基金：ふるさと納税又は企業版ふるさと納税として寄付された寄附金を活用し、寄付者の加須市に対する思いが具現されるための事業に</a:t>
          </a:r>
          <a:endParaRPr lang="ja-JP" altLang="ja-JP" sz="1400">
            <a:effectLst/>
          </a:endParaRPr>
        </a:p>
        <a:p>
          <a:r>
            <a:rPr kumimoji="1" lang="ja-JP" altLang="ja-JP" sz="1100">
              <a:solidFill>
                <a:schemeClr val="dk1"/>
              </a:solidFill>
              <a:effectLst/>
              <a:latin typeface="+mn-lt"/>
              <a:ea typeface="+mn-ea"/>
              <a:cs typeface="+mn-cs"/>
            </a:rPr>
            <a:t>　要する経費の財源に充てるため。</a:t>
          </a:r>
          <a:endParaRPr lang="ja-JP" altLang="ja-JP" sz="1400">
            <a:effectLst/>
          </a:endParaRPr>
        </a:p>
        <a:p>
          <a:r>
            <a:rPr kumimoji="1" lang="ja-JP" altLang="ja-JP" sz="1100">
              <a:solidFill>
                <a:schemeClr val="dk1"/>
              </a:solidFill>
              <a:effectLst/>
              <a:latin typeface="+mn-lt"/>
              <a:ea typeface="+mn-ea"/>
              <a:cs typeface="+mn-cs"/>
            </a:rPr>
            <a:t>　河野博士育英基金：河野博士育英事業に要する経費の財源に充てるため。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公共施設等再整備基金：公共施設等の工事や修繕等に要する経費として</a:t>
          </a:r>
          <a:r>
            <a:rPr kumimoji="1" lang="en-US" altLang="ja-JP" sz="1100">
              <a:solidFill>
                <a:schemeClr val="dk1"/>
              </a:solidFill>
              <a:effectLst/>
              <a:latin typeface="+mn-lt"/>
              <a:ea typeface="+mn-ea"/>
              <a:cs typeface="+mn-cs"/>
            </a:rPr>
            <a:t>475</a:t>
          </a:r>
          <a:r>
            <a:rPr kumimoji="1" lang="ja-JP" altLang="ja-JP" sz="1100">
              <a:solidFill>
                <a:schemeClr val="dk1"/>
              </a:solidFill>
              <a:effectLst/>
              <a:latin typeface="+mn-lt"/>
              <a:ea typeface="+mn-ea"/>
              <a:cs typeface="+mn-cs"/>
            </a:rPr>
            <a:t>百万円取崩したが、留保財源を活用して</a:t>
          </a:r>
          <a:r>
            <a:rPr kumimoji="1" lang="en-US" altLang="ja-JP" sz="1100">
              <a:solidFill>
                <a:schemeClr val="dk1"/>
              </a:solidFill>
              <a:effectLst/>
              <a:latin typeface="+mn-lt"/>
              <a:ea typeface="+mn-ea"/>
              <a:cs typeface="+mn-cs"/>
            </a:rPr>
            <a:t>2,150</a:t>
          </a:r>
          <a:r>
            <a:rPr kumimoji="1" lang="ja-JP" altLang="ja-JP" sz="1100">
              <a:solidFill>
                <a:schemeClr val="dk1"/>
              </a:solidFill>
              <a:effectLst/>
              <a:latin typeface="+mn-lt"/>
              <a:ea typeface="+mn-ea"/>
              <a:cs typeface="+mn-cs"/>
            </a:rPr>
            <a:t>百万円の積み立てを行ったため増加。</a:t>
          </a:r>
          <a:endParaRPr lang="ja-JP" altLang="ja-JP" sz="1400">
            <a:effectLst/>
          </a:endParaRPr>
        </a:p>
        <a:p>
          <a:r>
            <a:rPr kumimoji="1" lang="ja-JP" altLang="ja-JP" sz="1100">
              <a:solidFill>
                <a:schemeClr val="dk1"/>
              </a:solidFill>
              <a:effectLst/>
              <a:latin typeface="+mn-lt"/>
              <a:ea typeface="+mn-ea"/>
              <a:cs typeface="+mn-cs"/>
            </a:rPr>
            <a:t>　地域福祉基金：寄付された額を積み立てたため増加。</a:t>
          </a:r>
          <a:endParaRPr lang="ja-JP" altLang="ja-JP" sz="1400">
            <a:effectLst/>
          </a:endParaRPr>
        </a:p>
        <a:p>
          <a:r>
            <a:rPr kumimoji="1" lang="ja-JP" altLang="ja-JP" sz="1100">
              <a:solidFill>
                <a:schemeClr val="dk1"/>
              </a:solidFill>
              <a:effectLst/>
              <a:latin typeface="+mn-lt"/>
              <a:ea typeface="+mn-ea"/>
              <a:cs typeface="+mn-cs"/>
            </a:rPr>
            <a:t>　水と緑と文化のまちづくり基金：</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百万円取崩したが、寄付された額（</a:t>
          </a:r>
          <a:r>
            <a:rPr kumimoji="1" lang="en-US" altLang="ja-JP" sz="1100">
              <a:solidFill>
                <a:schemeClr val="dk1"/>
              </a:solidFill>
              <a:effectLst/>
              <a:latin typeface="+mn-lt"/>
              <a:ea typeface="+mn-ea"/>
              <a:cs typeface="+mn-cs"/>
            </a:rPr>
            <a:t>112</a:t>
          </a:r>
          <a:r>
            <a:rPr kumimoji="1" lang="ja-JP" altLang="ja-JP" sz="1100">
              <a:solidFill>
                <a:schemeClr val="dk1"/>
              </a:solidFill>
              <a:effectLst/>
              <a:latin typeface="+mn-lt"/>
              <a:ea typeface="+mn-ea"/>
              <a:cs typeface="+mn-cs"/>
            </a:rPr>
            <a:t>百万円）を積み立てたため増加。</a:t>
          </a:r>
          <a:endParaRPr lang="ja-JP" altLang="ja-JP" sz="1400">
            <a:effectLst/>
          </a:endParaRPr>
        </a:p>
        <a:p>
          <a:r>
            <a:rPr kumimoji="1" lang="ja-JP" altLang="ja-JP" sz="1100">
              <a:solidFill>
                <a:schemeClr val="dk1"/>
              </a:solidFill>
              <a:effectLst/>
              <a:latin typeface="+mn-lt"/>
              <a:ea typeface="+mn-ea"/>
              <a:cs typeface="+mn-cs"/>
            </a:rPr>
            <a:t>　河野博士育英基金：河野博士育英事業に要する経費として</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百万円取り崩したが、寄付された</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百万円の積み立てを行ったため減少。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共施設等再整備基金：公共施設等の修繕等に要する財源として取り崩しが見込まれている。今後、多くの公共施設が更新時期を迎えることから、大規模改修や再整備等に要する財源確保のため、計画的に積み立てを行っていく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年度は取崩しを行わなわず、利子の積立のみ（</a:t>
          </a:r>
          <a:r>
            <a:rPr kumimoji="1" lang="en-US" altLang="ja-JP" sz="1100">
              <a:solidFill>
                <a:schemeClr val="dk1"/>
              </a:solidFill>
              <a:effectLst/>
              <a:latin typeface="+mn-lt"/>
              <a:ea typeface="+mn-ea"/>
              <a:cs typeface="+mn-cs"/>
            </a:rPr>
            <a:t>884</a:t>
          </a:r>
          <a:r>
            <a:rPr kumimoji="1" lang="ja-JP" altLang="ja-JP" sz="1100">
              <a:solidFill>
                <a:schemeClr val="dk1"/>
              </a:solidFill>
              <a:effectLst/>
              <a:latin typeface="+mn-lt"/>
              <a:ea typeface="+mn-ea"/>
              <a:cs typeface="+mn-cs"/>
            </a:rPr>
            <a:t>千円）を実施したことにより微増（</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財政調整基金の残高の最低水準を標準財政規模の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％以上とし、望ましい水準として、最低水準＋過去</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年間の単年度取崩額の合計額としており、適正な水準の確保に努める。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年度は取崩しを行わなわず、利子の積立のみ（</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千円）を実施したことにより増減なしとなった。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今後、見込んでいる繰上償還は無いため、公債費の状況を見極めながら、必要に応じて市債の償還財源として活用する。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7602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31318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5034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8750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72466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7602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31318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5034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8750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72466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112,179
109,307
133.30
48,363,156
42,630,407
5,063,108
25,874,610
28,761,441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067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有形固定資産減価償却率は、前年度と比較して</a:t>
          </a:r>
          <a:r>
            <a:rPr kumimoji="1" lang="en-US" altLang="ja-JP" sz="1100">
              <a:latin typeface="ＭＳ Ｐゴシック" panose="020B0600070205080204" pitchFamily="50" charset="-128"/>
              <a:ea typeface="ＭＳ Ｐゴシック" panose="020B0600070205080204" pitchFamily="50" charset="-128"/>
            </a:rPr>
            <a:t>3.6</a:t>
          </a:r>
          <a:r>
            <a:rPr kumimoji="1" lang="ja-JP" altLang="en-US" sz="1100">
              <a:latin typeface="ＭＳ Ｐゴシック" panose="020B0600070205080204" pitchFamily="50" charset="-128"/>
              <a:ea typeface="ＭＳ Ｐゴシック" panose="020B0600070205080204" pitchFamily="50" charset="-128"/>
            </a:rPr>
            <a:t>ポイント悪化しており、類似団体、全国平均、埼玉県平均よりも高い水準で推移している。</a:t>
          </a:r>
        </a:p>
        <a:p>
          <a:r>
            <a:rPr kumimoji="1" lang="ja-JP" altLang="en-US" sz="1100">
              <a:latin typeface="ＭＳ Ｐゴシック" panose="020B0600070205080204" pitchFamily="50" charset="-128"/>
              <a:ea typeface="ＭＳ Ｐゴシック" panose="020B0600070205080204" pitchFamily="50" charset="-128"/>
            </a:rPr>
            <a:t>　本市では、平成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％削減するという目安を定め、老朽化した施設の統廃合を進めることとしており、今後も施設の更新・統廃合・長寿命化を計画的に行い、公共施設等の適正管理に努める。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2" name="直線コネクタ 61"/>
        <xdr:cNvCxnSpPr/>
      </xdr:nvCxnSpPr>
      <xdr:spPr>
        <a:xfrm>
          <a:off x="1152525" y="63849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3" name="テキスト ボックス 62"/>
        <xdr:cNvSpPr txBox="1"/>
      </xdr:nvSpPr>
      <xdr:spPr>
        <a:xfrm>
          <a:off x="786781" y="6291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152525" y="5864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786781" y="5770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6" name="直線コネクタ 65"/>
        <xdr:cNvCxnSpPr/>
      </xdr:nvCxnSpPr>
      <xdr:spPr>
        <a:xfrm>
          <a:off x="1152525" y="5343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7" name="テキスト ボックス 66"/>
        <xdr:cNvSpPr txBox="1"/>
      </xdr:nvSpPr>
      <xdr:spPr>
        <a:xfrm>
          <a:off x="786781" y="5249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128588</xdr:rowOff>
    </xdr:from>
    <xdr:to>
      <xdr:col>23</xdr:col>
      <xdr:colOff>85090</xdr:colOff>
      <xdr:row>34</xdr:row>
      <xdr:rowOff>20003</xdr:rowOff>
    </xdr:to>
    <xdr:cxnSp macro="">
      <xdr:nvCxnSpPr>
        <xdr:cNvPr id="71" name="直線コネクタ 70"/>
        <xdr:cNvCxnSpPr/>
      </xdr:nvCxnSpPr>
      <xdr:spPr>
        <a:xfrm flipV="1">
          <a:off x="4300220" y="5214938"/>
          <a:ext cx="1270" cy="121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23830</xdr:rowOff>
    </xdr:from>
    <xdr:ext cx="405111" cy="259045"/>
    <xdr:sp macro="" textlink="">
      <xdr:nvSpPr>
        <xdr:cNvPr id="72" name="有形固定資産減価償却率最小値テキスト"/>
        <xdr:cNvSpPr txBox="1"/>
      </xdr:nvSpPr>
      <xdr:spPr>
        <a:xfrm>
          <a:off x="4352925" y="6430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20003</xdr:rowOff>
    </xdr:from>
    <xdr:to>
      <xdr:col>23</xdr:col>
      <xdr:colOff>174625</xdr:colOff>
      <xdr:row>34</xdr:row>
      <xdr:rowOff>20003</xdr:rowOff>
    </xdr:to>
    <xdr:cxnSp macro="">
      <xdr:nvCxnSpPr>
        <xdr:cNvPr id="73" name="直線コネクタ 72"/>
        <xdr:cNvCxnSpPr/>
      </xdr:nvCxnSpPr>
      <xdr:spPr>
        <a:xfrm>
          <a:off x="4213225" y="642715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75265</xdr:rowOff>
    </xdr:from>
    <xdr:ext cx="405111" cy="259045"/>
    <xdr:sp macro="" textlink="">
      <xdr:nvSpPr>
        <xdr:cNvPr id="74" name="有形固定資産減価償却率最大値テキスト"/>
        <xdr:cNvSpPr txBox="1"/>
      </xdr:nvSpPr>
      <xdr:spPr>
        <a:xfrm>
          <a:off x="4352925" y="4996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128588</xdr:rowOff>
    </xdr:from>
    <xdr:to>
      <xdr:col>23</xdr:col>
      <xdr:colOff>174625</xdr:colOff>
      <xdr:row>26</xdr:row>
      <xdr:rowOff>128588</xdr:rowOff>
    </xdr:to>
    <xdr:cxnSp macro="">
      <xdr:nvCxnSpPr>
        <xdr:cNvPr id="75" name="直線コネクタ 74"/>
        <xdr:cNvCxnSpPr/>
      </xdr:nvCxnSpPr>
      <xdr:spPr>
        <a:xfrm>
          <a:off x="4213225" y="521493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144797</xdr:rowOff>
    </xdr:from>
    <xdr:ext cx="405111" cy="259045"/>
    <xdr:sp macro="" textlink="">
      <xdr:nvSpPr>
        <xdr:cNvPr id="76" name="有形固定資産減価償却率平均値テキスト"/>
        <xdr:cNvSpPr txBox="1"/>
      </xdr:nvSpPr>
      <xdr:spPr>
        <a:xfrm>
          <a:off x="4352925" y="5891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121920</xdr:rowOff>
    </xdr:from>
    <xdr:to>
      <xdr:col>23</xdr:col>
      <xdr:colOff>136525</xdr:colOff>
      <xdr:row>32</xdr:row>
      <xdr:rowOff>52070</xdr:rowOff>
    </xdr:to>
    <xdr:sp macro="" textlink="">
      <xdr:nvSpPr>
        <xdr:cNvPr id="77" name="フローチャート: 判断 76"/>
        <xdr:cNvSpPr/>
      </xdr:nvSpPr>
      <xdr:spPr>
        <a:xfrm>
          <a:off x="4251325" y="6033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78" name="フローチャート: 判断 77"/>
        <xdr:cNvSpPr/>
      </xdr:nvSpPr>
      <xdr:spPr>
        <a:xfrm>
          <a:off x="3616325" y="5969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169228</xdr:rowOff>
    </xdr:from>
    <xdr:to>
      <xdr:col>15</xdr:col>
      <xdr:colOff>187325</xdr:colOff>
      <xdr:row>31</xdr:row>
      <xdr:rowOff>99378</xdr:rowOff>
    </xdr:to>
    <xdr:sp macro="" textlink="">
      <xdr:nvSpPr>
        <xdr:cNvPr id="79" name="フローチャート: 判断 78"/>
        <xdr:cNvSpPr/>
      </xdr:nvSpPr>
      <xdr:spPr>
        <a:xfrm>
          <a:off x="2930525" y="59096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0" name="フローチャート: 判断 79"/>
        <xdr:cNvSpPr/>
      </xdr:nvSpPr>
      <xdr:spPr>
        <a:xfrm>
          <a:off x="2244725" y="58350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81" name="フローチャート: 判断 80"/>
        <xdr:cNvSpPr/>
      </xdr:nvSpPr>
      <xdr:spPr>
        <a:xfrm>
          <a:off x="1558925" y="58242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27305</xdr:rowOff>
    </xdr:from>
    <xdr:to>
      <xdr:col>23</xdr:col>
      <xdr:colOff>136525</xdr:colOff>
      <xdr:row>33</xdr:row>
      <xdr:rowOff>128905</xdr:rowOff>
    </xdr:to>
    <xdr:sp macro="" textlink="">
      <xdr:nvSpPr>
        <xdr:cNvPr id="87" name="楕円 86"/>
        <xdr:cNvSpPr/>
      </xdr:nvSpPr>
      <xdr:spPr>
        <a:xfrm>
          <a:off x="4251325" y="626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113682</xdr:rowOff>
    </xdr:from>
    <xdr:ext cx="405111" cy="259045"/>
    <xdr:sp macro="" textlink="">
      <xdr:nvSpPr>
        <xdr:cNvPr id="88" name="有形固定資産減価償却率該当値テキスト"/>
        <xdr:cNvSpPr txBox="1"/>
      </xdr:nvSpPr>
      <xdr:spPr>
        <a:xfrm>
          <a:off x="4352925" y="6190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4445</xdr:rowOff>
    </xdr:from>
    <xdr:to>
      <xdr:col>19</xdr:col>
      <xdr:colOff>187325</xdr:colOff>
      <xdr:row>32</xdr:row>
      <xdr:rowOff>106045</xdr:rowOff>
    </xdr:to>
    <xdr:sp macro="" textlink="">
      <xdr:nvSpPr>
        <xdr:cNvPr id="89" name="楕円 88"/>
        <xdr:cNvSpPr/>
      </xdr:nvSpPr>
      <xdr:spPr>
        <a:xfrm>
          <a:off x="3616325" y="60813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55245</xdr:rowOff>
    </xdr:from>
    <xdr:to>
      <xdr:col>23</xdr:col>
      <xdr:colOff>85725</xdr:colOff>
      <xdr:row>33</xdr:row>
      <xdr:rowOff>78105</xdr:rowOff>
    </xdr:to>
    <xdr:cxnSp macro="">
      <xdr:nvCxnSpPr>
        <xdr:cNvPr id="90" name="直線コネクタ 89"/>
        <xdr:cNvCxnSpPr/>
      </xdr:nvCxnSpPr>
      <xdr:spPr>
        <a:xfrm>
          <a:off x="3667125" y="6132195"/>
          <a:ext cx="635000" cy="18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170497</xdr:rowOff>
    </xdr:from>
    <xdr:to>
      <xdr:col>15</xdr:col>
      <xdr:colOff>187325</xdr:colOff>
      <xdr:row>32</xdr:row>
      <xdr:rowOff>100647</xdr:rowOff>
    </xdr:to>
    <xdr:sp macro="" textlink="">
      <xdr:nvSpPr>
        <xdr:cNvPr id="91" name="楕円 90"/>
        <xdr:cNvSpPr/>
      </xdr:nvSpPr>
      <xdr:spPr>
        <a:xfrm>
          <a:off x="2930525" y="607599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49847</xdr:rowOff>
    </xdr:from>
    <xdr:to>
      <xdr:col>19</xdr:col>
      <xdr:colOff>136525</xdr:colOff>
      <xdr:row>32</xdr:row>
      <xdr:rowOff>55245</xdr:rowOff>
    </xdr:to>
    <xdr:cxnSp macro="">
      <xdr:nvCxnSpPr>
        <xdr:cNvPr id="92" name="直線コネクタ 91"/>
        <xdr:cNvCxnSpPr/>
      </xdr:nvCxnSpPr>
      <xdr:spPr>
        <a:xfrm>
          <a:off x="2981325" y="6126797"/>
          <a:ext cx="6858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105728</xdr:rowOff>
    </xdr:from>
    <xdr:to>
      <xdr:col>11</xdr:col>
      <xdr:colOff>187325</xdr:colOff>
      <xdr:row>32</xdr:row>
      <xdr:rowOff>35878</xdr:rowOff>
    </xdr:to>
    <xdr:sp macro="" textlink="">
      <xdr:nvSpPr>
        <xdr:cNvPr id="93" name="楕円 92"/>
        <xdr:cNvSpPr/>
      </xdr:nvSpPr>
      <xdr:spPr>
        <a:xfrm>
          <a:off x="2244725" y="60175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156528</xdr:rowOff>
    </xdr:from>
    <xdr:to>
      <xdr:col>15</xdr:col>
      <xdr:colOff>136525</xdr:colOff>
      <xdr:row>32</xdr:row>
      <xdr:rowOff>49847</xdr:rowOff>
    </xdr:to>
    <xdr:cxnSp macro="">
      <xdr:nvCxnSpPr>
        <xdr:cNvPr id="94" name="直線コネクタ 93"/>
        <xdr:cNvCxnSpPr/>
      </xdr:nvCxnSpPr>
      <xdr:spPr>
        <a:xfrm>
          <a:off x="2295525" y="6068378"/>
          <a:ext cx="685800" cy="5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94933</xdr:rowOff>
    </xdr:from>
    <xdr:to>
      <xdr:col>7</xdr:col>
      <xdr:colOff>187325</xdr:colOff>
      <xdr:row>32</xdr:row>
      <xdr:rowOff>25083</xdr:rowOff>
    </xdr:to>
    <xdr:sp macro="" textlink="">
      <xdr:nvSpPr>
        <xdr:cNvPr id="95" name="楕円 94"/>
        <xdr:cNvSpPr/>
      </xdr:nvSpPr>
      <xdr:spPr>
        <a:xfrm>
          <a:off x="1558925" y="600678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145733</xdr:rowOff>
    </xdr:from>
    <xdr:to>
      <xdr:col>11</xdr:col>
      <xdr:colOff>136525</xdr:colOff>
      <xdr:row>31</xdr:row>
      <xdr:rowOff>156528</xdr:rowOff>
    </xdr:to>
    <xdr:cxnSp macro="">
      <xdr:nvCxnSpPr>
        <xdr:cNvPr id="96" name="直線コネクタ 95"/>
        <xdr:cNvCxnSpPr/>
      </xdr:nvCxnSpPr>
      <xdr:spPr>
        <a:xfrm>
          <a:off x="1609725" y="6057583"/>
          <a:ext cx="6858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3827</xdr:rowOff>
    </xdr:from>
    <xdr:ext cx="405111" cy="259045"/>
    <xdr:sp macro="" textlink="">
      <xdr:nvSpPr>
        <xdr:cNvPr id="97" name="n_1aveValue有形固定資産減価償却率"/>
        <xdr:cNvSpPr txBox="1"/>
      </xdr:nvSpPr>
      <xdr:spPr>
        <a:xfrm>
          <a:off x="3470919" y="575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115905</xdr:rowOff>
    </xdr:from>
    <xdr:ext cx="405111" cy="259045"/>
    <xdr:sp macro="" textlink="">
      <xdr:nvSpPr>
        <xdr:cNvPr id="98" name="n_2aveValue有形固定資産減価償却率"/>
        <xdr:cNvSpPr txBox="1"/>
      </xdr:nvSpPr>
      <xdr:spPr>
        <a:xfrm>
          <a:off x="2797819" y="569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9" name="n_3aveValue有形固定資産減価償却率"/>
        <xdr:cNvSpPr txBox="1"/>
      </xdr:nvSpPr>
      <xdr:spPr>
        <a:xfrm>
          <a:off x="2112019" y="56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24147</xdr:rowOff>
    </xdr:from>
    <xdr:ext cx="405111" cy="259045"/>
    <xdr:sp macro="" textlink="">
      <xdr:nvSpPr>
        <xdr:cNvPr id="100" name="n_4aveValue有形固定資産減価償却率"/>
        <xdr:cNvSpPr txBox="1"/>
      </xdr:nvSpPr>
      <xdr:spPr>
        <a:xfrm>
          <a:off x="1426219"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97172</xdr:rowOff>
    </xdr:from>
    <xdr:ext cx="405111" cy="259045"/>
    <xdr:sp macro="" textlink="">
      <xdr:nvSpPr>
        <xdr:cNvPr id="101" name="n_1mainValue有形固定資産減価償却率"/>
        <xdr:cNvSpPr txBox="1"/>
      </xdr:nvSpPr>
      <xdr:spPr>
        <a:xfrm>
          <a:off x="3470919" y="617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91774</xdr:rowOff>
    </xdr:from>
    <xdr:ext cx="405111" cy="259045"/>
    <xdr:sp macro="" textlink="">
      <xdr:nvSpPr>
        <xdr:cNvPr id="102" name="n_2mainValue有形固定資産減価償却率"/>
        <xdr:cNvSpPr txBox="1"/>
      </xdr:nvSpPr>
      <xdr:spPr>
        <a:xfrm>
          <a:off x="2797819" y="616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27005</xdr:rowOff>
    </xdr:from>
    <xdr:ext cx="405111" cy="259045"/>
    <xdr:sp macro="" textlink="">
      <xdr:nvSpPr>
        <xdr:cNvPr id="103" name="n_3mainValue有形固定資産減価償却率"/>
        <xdr:cNvSpPr txBox="1"/>
      </xdr:nvSpPr>
      <xdr:spPr>
        <a:xfrm>
          <a:off x="2112019" y="610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16210</xdr:rowOff>
    </xdr:from>
    <xdr:ext cx="405111" cy="259045"/>
    <xdr:sp macro="" textlink="">
      <xdr:nvSpPr>
        <xdr:cNvPr id="104" name="n_4mainValue有形固定資産減価償却率"/>
        <xdr:cNvSpPr txBox="1"/>
      </xdr:nvSpPr>
      <xdr:spPr>
        <a:xfrm>
          <a:off x="1426219" y="6093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債務償還比率は、前年度と比較して</a:t>
          </a:r>
          <a:r>
            <a:rPr kumimoji="1" lang="en-US" altLang="ja-JP" sz="1100">
              <a:latin typeface="ＭＳ Ｐゴシック" panose="020B0600070205080204" pitchFamily="50" charset="-128"/>
              <a:ea typeface="ＭＳ Ｐゴシック" panose="020B0600070205080204" pitchFamily="50" charset="-128"/>
            </a:rPr>
            <a:t>9.4</a:t>
          </a:r>
          <a:r>
            <a:rPr kumimoji="1" lang="ja-JP" altLang="en-US" sz="1100">
              <a:latin typeface="ＭＳ Ｐゴシック" panose="020B0600070205080204" pitchFamily="50" charset="-128"/>
              <a:ea typeface="ＭＳ Ｐゴシック" panose="020B0600070205080204" pitchFamily="50" charset="-128"/>
            </a:rPr>
            <a:t>ポイント上昇しているものの、類似団体、全国平均、埼玉県平均を下回っている。</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今後も本市の財政運営の基本姿勢である「債務残高の圧縮」と「将来への備え」を遵守することによって、債務償還比率を下げるよう努めていく。</a:t>
          </a: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xdr:cNvCxnSpPr/>
      </xdr:nvCxnSpPr>
      <xdr:spPr>
        <a:xfrm>
          <a:off x="10194925" y="66035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xdr:cNvSpPr txBox="1"/>
      </xdr:nvSpPr>
      <xdr:spPr>
        <a:xfrm>
          <a:off x="9705751" y="65160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xdr:cNvCxnSpPr/>
      </xdr:nvCxnSpPr>
      <xdr:spPr>
        <a:xfrm>
          <a:off x="10194925" y="63078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xdr:cNvSpPr txBox="1"/>
      </xdr:nvSpPr>
      <xdr:spPr>
        <a:xfrm>
          <a:off x="9758836" y="62203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xdr:cNvCxnSpPr/>
      </xdr:nvCxnSpPr>
      <xdr:spPr>
        <a:xfrm>
          <a:off x="10194925" y="60120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xdr:cNvSpPr txBox="1"/>
      </xdr:nvSpPr>
      <xdr:spPr>
        <a:xfrm>
          <a:off x="9758836" y="5918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xdr:cNvCxnSpPr/>
      </xdr:nvCxnSpPr>
      <xdr:spPr>
        <a:xfrm>
          <a:off x="10194925" y="57163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xdr:cNvSpPr txBox="1"/>
      </xdr:nvSpPr>
      <xdr:spPr>
        <a:xfrm>
          <a:off x="9758836" y="56225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xdr:cNvCxnSpPr/>
      </xdr:nvCxnSpPr>
      <xdr:spPr>
        <a:xfrm>
          <a:off x="10194925" y="54142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xdr:cNvSpPr txBox="1"/>
      </xdr:nvSpPr>
      <xdr:spPr>
        <a:xfrm>
          <a:off x="9758836" y="53268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xdr:cNvCxnSpPr/>
      </xdr:nvCxnSpPr>
      <xdr:spPr>
        <a:xfrm>
          <a:off x="10194925" y="51185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xdr:cNvSpPr txBox="1"/>
      </xdr:nvSpPr>
      <xdr:spPr>
        <a:xfrm>
          <a:off x="9861428" y="5031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155403</xdr:rowOff>
    </xdr:to>
    <xdr:cxnSp macro="">
      <xdr:nvCxnSpPr>
        <xdr:cNvPr id="135" name="直線コネクタ 134"/>
        <xdr:cNvCxnSpPr/>
      </xdr:nvCxnSpPr>
      <xdr:spPr>
        <a:xfrm flipV="1">
          <a:off x="13323570" y="5118553"/>
          <a:ext cx="1269" cy="144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159230</xdr:rowOff>
    </xdr:from>
    <xdr:ext cx="469744" cy="259045"/>
    <xdr:sp macro="" textlink="">
      <xdr:nvSpPr>
        <xdr:cNvPr id="136" name="債務償還比率最小値テキスト"/>
        <xdr:cNvSpPr txBox="1"/>
      </xdr:nvSpPr>
      <xdr:spPr>
        <a:xfrm>
          <a:off x="13376275" y="65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155403</xdr:rowOff>
    </xdr:from>
    <xdr:to>
      <xdr:col>76</xdr:col>
      <xdr:colOff>111125</xdr:colOff>
      <xdr:row>34</xdr:row>
      <xdr:rowOff>155403</xdr:rowOff>
    </xdr:to>
    <xdr:cxnSp macro="">
      <xdr:nvCxnSpPr>
        <xdr:cNvPr id="137" name="直線コネクタ 136"/>
        <xdr:cNvCxnSpPr/>
      </xdr:nvCxnSpPr>
      <xdr:spPr>
        <a:xfrm>
          <a:off x="13255625" y="65625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xdr:cNvSpPr txBox="1"/>
      </xdr:nvSpPr>
      <xdr:spPr>
        <a:xfrm>
          <a:off x="13376275" y="4906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xdr:cNvCxnSpPr/>
      </xdr:nvCxnSpPr>
      <xdr:spPr>
        <a:xfrm>
          <a:off x="13255625" y="51185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30297</xdr:rowOff>
    </xdr:from>
    <xdr:ext cx="469744" cy="259045"/>
    <xdr:sp macro="" textlink="">
      <xdr:nvSpPr>
        <xdr:cNvPr id="140" name="債務償還比率平均値テキスト"/>
        <xdr:cNvSpPr txBox="1"/>
      </xdr:nvSpPr>
      <xdr:spPr>
        <a:xfrm>
          <a:off x="13376275" y="577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51870</xdr:rowOff>
    </xdr:from>
    <xdr:to>
      <xdr:col>76</xdr:col>
      <xdr:colOff>73025</xdr:colOff>
      <xdr:row>30</xdr:row>
      <xdr:rowOff>153470</xdr:rowOff>
    </xdr:to>
    <xdr:sp macro="" textlink="">
      <xdr:nvSpPr>
        <xdr:cNvPr id="141" name="フローチャート: 判断 140"/>
        <xdr:cNvSpPr/>
      </xdr:nvSpPr>
      <xdr:spPr>
        <a:xfrm>
          <a:off x="13293725" y="5798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166415</xdr:rowOff>
    </xdr:from>
    <xdr:to>
      <xdr:col>72</xdr:col>
      <xdr:colOff>123825</xdr:colOff>
      <xdr:row>30</xdr:row>
      <xdr:rowOff>96565</xdr:rowOff>
    </xdr:to>
    <xdr:sp macro="" textlink="">
      <xdr:nvSpPr>
        <xdr:cNvPr id="142" name="フローチャート: 判断 141"/>
        <xdr:cNvSpPr/>
      </xdr:nvSpPr>
      <xdr:spPr>
        <a:xfrm>
          <a:off x="12639675" y="57480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159975</xdr:rowOff>
    </xdr:from>
    <xdr:to>
      <xdr:col>68</xdr:col>
      <xdr:colOff>123825</xdr:colOff>
      <xdr:row>31</xdr:row>
      <xdr:rowOff>90125</xdr:rowOff>
    </xdr:to>
    <xdr:sp macro="" textlink="">
      <xdr:nvSpPr>
        <xdr:cNvPr id="143" name="フローチャート: 判断 142"/>
        <xdr:cNvSpPr/>
      </xdr:nvSpPr>
      <xdr:spPr>
        <a:xfrm>
          <a:off x="11953875" y="59067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122501</xdr:rowOff>
    </xdr:from>
    <xdr:to>
      <xdr:col>64</xdr:col>
      <xdr:colOff>123825</xdr:colOff>
      <xdr:row>31</xdr:row>
      <xdr:rowOff>52651</xdr:rowOff>
    </xdr:to>
    <xdr:sp macro="" textlink="">
      <xdr:nvSpPr>
        <xdr:cNvPr id="144" name="フローチャート: 判断 143"/>
        <xdr:cNvSpPr/>
      </xdr:nvSpPr>
      <xdr:spPr>
        <a:xfrm>
          <a:off x="11268075" y="58692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94433</xdr:rowOff>
    </xdr:from>
    <xdr:to>
      <xdr:col>60</xdr:col>
      <xdr:colOff>123825</xdr:colOff>
      <xdr:row>31</xdr:row>
      <xdr:rowOff>24583</xdr:rowOff>
    </xdr:to>
    <xdr:sp macro="" textlink="">
      <xdr:nvSpPr>
        <xdr:cNvPr id="145" name="フローチャート: 判断 144"/>
        <xdr:cNvSpPr/>
      </xdr:nvSpPr>
      <xdr:spPr>
        <a:xfrm>
          <a:off x="10582275" y="584118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83757</xdr:rowOff>
    </xdr:from>
    <xdr:to>
      <xdr:col>76</xdr:col>
      <xdr:colOff>73025</xdr:colOff>
      <xdr:row>30</xdr:row>
      <xdr:rowOff>13907</xdr:rowOff>
    </xdr:to>
    <xdr:sp macro="" textlink="">
      <xdr:nvSpPr>
        <xdr:cNvPr id="151" name="楕円 150"/>
        <xdr:cNvSpPr/>
      </xdr:nvSpPr>
      <xdr:spPr>
        <a:xfrm>
          <a:off x="13293725" y="56654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106634</xdr:rowOff>
    </xdr:from>
    <xdr:ext cx="469744" cy="259045"/>
    <xdr:sp macro="" textlink="">
      <xdr:nvSpPr>
        <xdr:cNvPr id="152" name="債務償還比率該当値テキスト"/>
        <xdr:cNvSpPr txBox="1"/>
      </xdr:nvSpPr>
      <xdr:spPr>
        <a:xfrm>
          <a:off x="13376275" y="552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69261</xdr:rowOff>
    </xdr:from>
    <xdr:to>
      <xdr:col>72</xdr:col>
      <xdr:colOff>123825</xdr:colOff>
      <xdr:row>29</xdr:row>
      <xdr:rowOff>170861</xdr:rowOff>
    </xdr:to>
    <xdr:sp macro="" textlink="">
      <xdr:nvSpPr>
        <xdr:cNvPr id="153" name="楕円 152"/>
        <xdr:cNvSpPr/>
      </xdr:nvSpPr>
      <xdr:spPr>
        <a:xfrm>
          <a:off x="12639675" y="56509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120061</xdr:rowOff>
    </xdr:from>
    <xdr:to>
      <xdr:col>76</xdr:col>
      <xdr:colOff>22225</xdr:colOff>
      <xdr:row>29</xdr:row>
      <xdr:rowOff>134557</xdr:rowOff>
    </xdr:to>
    <xdr:cxnSp macro="">
      <xdr:nvCxnSpPr>
        <xdr:cNvPr id="154" name="直線コネクタ 153"/>
        <xdr:cNvCxnSpPr/>
      </xdr:nvCxnSpPr>
      <xdr:spPr>
        <a:xfrm>
          <a:off x="12690475" y="5701711"/>
          <a:ext cx="635000" cy="1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79783</xdr:rowOff>
    </xdr:from>
    <xdr:to>
      <xdr:col>68</xdr:col>
      <xdr:colOff>123825</xdr:colOff>
      <xdr:row>31</xdr:row>
      <xdr:rowOff>9933</xdr:rowOff>
    </xdr:to>
    <xdr:sp macro="" textlink="">
      <xdr:nvSpPr>
        <xdr:cNvPr id="155" name="楕円 154"/>
        <xdr:cNvSpPr/>
      </xdr:nvSpPr>
      <xdr:spPr>
        <a:xfrm>
          <a:off x="11953875" y="58265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120061</xdr:rowOff>
    </xdr:from>
    <xdr:to>
      <xdr:col>72</xdr:col>
      <xdr:colOff>73025</xdr:colOff>
      <xdr:row>30</xdr:row>
      <xdr:rowOff>130583</xdr:rowOff>
    </xdr:to>
    <xdr:cxnSp macro="">
      <xdr:nvCxnSpPr>
        <xdr:cNvPr id="156" name="直線コネクタ 155"/>
        <xdr:cNvCxnSpPr/>
      </xdr:nvCxnSpPr>
      <xdr:spPr>
        <a:xfrm flipV="1">
          <a:off x="12004675" y="5701711"/>
          <a:ext cx="685800" cy="17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23957</xdr:rowOff>
    </xdr:from>
    <xdr:to>
      <xdr:col>64</xdr:col>
      <xdr:colOff>123825</xdr:colOff>
      <xdr:row>30</xdr:row>
      <xdr:rowOff>125557</xdr:rowOff>
    </xdr:to>
    <xdr:sp macro="" textlink="">
      <xdr:nvSpPr>
        <xdr:cNvPr id="157" name="楕円 156"/>
        <xdr:cNvSpPr/>
      </xdr:nvSpPr>
      <xdr:spPr>
        <a:xfrm>
          <a:off x="11268075" y="577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74757</xdr:rowOff>
    </xdr:from>
    <xdr:to>
      <xdr:col>68</xdr:col>
      <xdr:colOff>73025</xdr:colOff>
      <xdr:row>30</xdr:row>
      <xdr:rowOff>130583</xdr:rowOff>
    </xdr:to>
    <xdr:cxnSp macro="">
      <xdr:nvCxnSpPr>
        <xdr:cNvPr id="158" name="直線コネクタ 157"/>
        <xdr:cNvCxnSpPr/>
      </xdr:nvCxnSpPr>
      <xdr:spPr>
        <a:xfrm>
          <a:off x="11318875" y="5821507"/>
          <a:ext cx="685800" cy="5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68217</xdr:rowOff>
    </xdr:from>
    <xdr:to>
      <xdr:col>60</xdr:col>
      <xdr:colOff>123825</xdr:colOff>
      <xdr:row>30</xdr:row>
      <xdr:rowOff>169817</xdr:rowOff>
    </xdr:to>
    <xdr:sp macro="" textlink="">
      <xdr:nvSpPr>
        <xdr:cNvPr id="159" name="楕円 158"/>
        <xdr:cNvSpPr/>
      </xdr:nvSpPr>
      <xdr:spPr>
        <a:xfrm>
          <a:off x="10582275" y="58149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74757</xdr:rowOff>
    </xdr:from>
    <xdr:to>
      <xdr:col>64</xdr:col>
      <xdr:colOff>73025</xdr:colOff>
      <xdr:row>30</xdr:row>
      <xdr:rowOff>119017</xdr:rowOff>
    </xdr:to>
    <xdr:cxnSp macro="">
      <xdr:nvCxnSpPr>
        <xdr:cNvPr id="160" name="直線コネクタ 159"/>
        <xdr:cNvCxnSpPr/>
      </xdr:nvCxnSpPr>
      <xdr:spPr>
        <a:xfrm flipV="1">
          <a:off x="10633075" y="5821507"/>
          <a:ext cx="685800" cy="4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87692</xdr:rowOff>
    </xdr:from>
    <xdr:ext cx="469744" cy="259045"/>
    <xdr:sp macro="" textlink="">
      <xdr:nvSpPr>
        <xdr:cNvPr id="161" name="n_1aveValue債務償還比率"/>
        <xdr:cNvSpPr txBox="1"/>
      </xdr:nvSpPr>
      <xdr:spPr>
        <a:xfrm>
          <a:off x="12461952" y="583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81252</xdr:rowOff>
    </xdr:from>
    <xdr:ext cx="469744" cy="259045"/>
    <xdr:sp macro="" textlink="">
      <xdr:nvSpPr>
        <xdr:cNvPr id="162" name="n_2aveValue債務償還比率"/>
        <xdr:cNvSpPr txBox="1"/>
      </xdr:nvSpPr>
      <xdr:spPr>
        <a:xfrm>
          <a:off x="11788852" y="599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43778</xdr:rowOff>
    </xdr:from>
    <xdr:ext cx="469744" cy="259045"/>
    <xdr:sp macro="" textlink="">
      <xdr:nvSpPr>
        <xdr:cNvPr id="163" name="n_3aveValue債務償還比率"/>
        <xdr:cNvSpPr txBox="1"/>
      </xdr:nvSpPr>
      <xdr:spPr>
        <a:xfrm>
          <a:off x="11103052" y="595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15710</xdr:rowOff>
    </xdr:from>
    <xdr:ext cx="469744" cy="259045"/>
    <xdr:sp macro="" textlink="">
      <xdr:nvSpPr>
        <xdr:cNvPr id="164" name="n_4aveValue債務償還比率"/>
        <xdr:cNvSpPr txBox="1"/>
      </xdr:nvSpPr>
      <xdr:spPr>
        <a:xfrm>
          <a:off x="10417252" y="592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15938</xdr:rowOff>
    </xdr:from>
    <xdr:ext cx="469744" cy="259045"/>
    <xdr:sp macro="" textlink="">
      <xdr:nvSpPr>
        <xdr:cNvPr id="165" name="n_1mainValue債務償還比率"/>
        <xdr:cNvSpPr txBox="1"/>
      </xdr:nvSpPr>
      <xdr:spPr>
        <a:xfrm>
          <a:off x="12461952" y="543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26460</xdr:rowOff>
    </xdr:from>
    <xdr:ext cx="469744" cy="259045"/>
    <xdr:sp macro="" textlink="">
      <xdr:nvSpPr>
        <xdr:cNvPr id="166" name="n_2mainValue債務償還比率"/>
        <xdr:cNvSpPr txBox="1"/>
      </xdr:nvSpPr>
      <xdr:spPr>
        <a:xfrm>
          <a:off x="11788852" y="560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142084</xdr:rowOff>
    </xdr:from>
    <xdr:ext cx="469744" cy="259045"/>
    <xdr:sp macro="" textlink="">
      <xdr:nvSpPr>
        <xdr:cNvPr id="167" name="n_3mainValue債務償還比率"/>
        <xdr:cNvSpPr txBox="1"/>
      </xdr:nvSpPr>
      <xdr:spPr>
        <a:xfrm>
          <a:off x="11103052" y="555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14894</xdr:rowOff>
    </xdr:from>
    <xdr:ext cx="469744" cy="259045"/>
    <xdr:sp macro="" textlink="">
      <xdr:nvSpPr>
        <xdr:cNvPr id="168" name="n_4mainValue債務償還比率"/>
        <xdr:cNvSpPr txBox="1"/>
      </xdr:nvSpPr>
      <xdr:spPr>
        <a:xfrm>
          <a:off x="10417252" y="559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112,179
109,307
133.30
48,363,156
42,630,407
5,063,108
25,874,610
28,761,441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757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xdr:rowOff>
    </xdr:from>
    <xdr:to>
      <xdr:col>24</xdr:col>
      <xdr:colOff>62865</xdr:colOff>
      <xdr:row>40</xdr:row>
      <xdr:rowOff>151638</xdr:rowOff>
    </xdr:to>
    <xdr:cxnSp macro="">
      <xdr:nvCxnSpPr>
        <xdr:cNvPr id="55" name="直線コネクタ 54"/>
        <xdr:cNvCxnSpPr/>
      </xdr:nvCxnSpPr>
      <xdr:spPr>
        <a:xfrm flipV="1">
          <a:off x="4177665" y="5631942"/>
          <a:ext cx="0" cy="113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155465</xdr:rowOff>
    </xdr:from>
    <xdr:ext cx="405111" cy="259045"/>
    <xdr:sp macro="" textlink="">
      <xdr:nvSpPr>
        <xdr:cNvPr id="56" name="【道路】&#10;有形固定資産減価償却率最小値テキスト"/>
        <xdr:cNvSpPr txBox="1"/>
      </xdr:nvSpPr>
      <xdr:spPr>
        <a:xfrm>
          <a:off x="4216400" y="676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151638</xdr:rowOff>
    </xdr:from>
    <xdr:to>
      <xdr:col>24</xdr:col>
      <xdr:colOff>152400</xdr:colOff>
      <xdr:row>40</xdr:row>
      <xdr:rowOff>151638</xdr:rowOff>
    </xdr:to>
    <xdr:cxnSp macro="">
      <xdr:nvCxnSpPr>
        <xdr:cNvPr id="57" name="直線コネクタ 56"/>
        <xdr:cNvCxnSpPr/>
      </xdr:nvCxnSpPr>
      <xdr:spPr>
        <a:xfrm>
          <a:off x="4108450" y="67619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130319</xdr:rowOff>
    </xdr:from>
    <xdr:ext cx="405111" cy="259045"/>
    <xdr:sp macro="" textlink="">
      <xdr:nvSpPr>
        <xdr:cNvPr id="58" name="【道路】&#10;有形固定資産減価償却率最大値テキスト"/>
        <xdr:cNvSpPr txBox="1"/>
      </xdr:nvSpPr>
      <xdr:spPr>
        <a:xfrm>
          <a:off x="4216400" y="5419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xdr:rowOff>
    </xdr:from>
    <xdr:to>
      <xdr:col>24</xdr:col>
      <xdr:colOff>152400</xdr:colOff>
      <xdr:row>34</xdr:row>
      <xdr:rowOff>12192</xdr:rowOff>
    </xdr:to>
    <xdr:cxnSp macro="">
      <xdr:nvCxnSpPr>
        <xdr:cNvPr id="59" name="直線コネクタ 58"/>
        <xdr:cNvCxnSpPr/>
      </xdr:nvCxnSpPr>
      <xdr:spPr>
        <a:xfrm>
          <a:off x="4108450" y="56319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156989</xdr:rowOff>
    </xdr:from>
    <xdr:ext cx="405111" cy="259045"/>
    <xdr:sp macro="" textlink="">
      <xdr:nvSpPr>
        <xdr:cNvPr id="60" name="【道路】&#10;有形固定資産減価償却率平均値テキスト"/>
        <xdr:cNvSpPr txBox="1"/>
      </xdr:nvSpPr>
      <xdr:spPr>
        <a:xfrm>
          <a:off x="4216400" y="61069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xdr:rowOff>
    </xdr:from>
    <xdr:to>
      <xdr:col>24</xdr:col>
      <xdr:colOff>114300</xdr:colOff>
      <xdr:row>37</xdr:row>
      <xdr:rowOff>108712</xdr:rowOff>
    </xdr:to>
    <xdr:sp macro="" textlink="">
      <xdr:nvSpPr>
        <xdr:cNvPr id="61" name="フローチャート: 判断 60"/>
        <xdr:cNvSpPr/>
      </xdr:nvSpPr>
      <xdr:spPr>
        <a:xfrm>
          <a:off x="41275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144272</xdr:rowOff>
    </xdr:from>
    <xdr:to>
      <xdr:col>20</xdr:col>
      <xdr:colOff>38100</xdr:colOff>
      <xdr:row>37</xdr:row>
      <xdr:rowOff>74422</xdr:rowOff>
    </xdr:to>
    <xdr:sp macro="" textlink="">
      <xdr:nvSpPr>
        <xdr:cNvPr id="62" name="フローチャート: 判断 61"/>
        <xdr:cNvSpPr/>
      </xdr:nvSpPr>
      <xdr:spPr>
        <a:xfrm>
          <a:off x="3384550" y="60942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107696</xdr:rowOff>
    </xdr:from>
    <xdr:to>
      <xdr:col>15</xdr:col>
      <xdr:colOff>101600</xdr:colOff>
      <xdr:row>37</xdr:row>
      <xdr:rowOff>37846</xdr:rowOff>
    </xdr:to>
    <xdr:sp macro="" textlink="">
      <xdr:nvSpPr>
        <xdr:cNvPr id="63" name="フローチャート: 判断 62"/>
        <xdr:cNvSpPr/>
      </xdr:nvSpPr>
      <xdr:spPr>
        <a:xfrm>
          <a:off x="2571750" y="60576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82550</xdr:rowOff>
    </xdr:from>
    <xdr:to>
      <xdr:col>10</xdr:col>
      <xdr:colOff>165100</xdr:colOff>
      <xdr:row>37</xdr:row>
      <xdr:rowOff>12700</xdr:rowOff>
    </xdr:to>
    <xdr:sp macro="" textlink="">
      <xdr:nvSpPr>
        <xdr:cNvPr id="64" name="フローチャート: 判断 63"/>
        <xdr:cNvSpPr/>
      </xdr:nvSpPr>
      <xdr:spPr>
        <a:xfrm>
          <a:off x="1778000" y="60325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45974</xdr:rowOff>
    </xdr:from>
    <xdr:to>
      <xdr:col>6</xdr:col>
      <xdr:colOff>38100</xdr:colOff>
      <xdr:row>36</xdr:row>
      <xdr:rowOff>147574</xdr:rowOff>
    </xdr:to>
    <xdr:sp macro="" textlink="">
      <xdr:nvSpPr>
        <xdr:cNvPr id="65" name="フローチャート: 判断 64"/>
        <xdr:cNvSpPr/>
      </xdr:nvSpPr>
      <xdr:spPr>
        <a:xfrm>
          <a:off x="984250" y="59959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71" name="楕円 70"/>
        <xdr:cNvSpPr/>
      </xdr:nvSpPr>
      <xdr:spPr>
        <a:xfrm>
          <a:off x="4127500" y="61102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11701</xdr:rowOff>
    </xdr:from>
    <xdr:ext cx="405111" cy="259045"/>
    <xdr:sp macro="" textlink="">
      <xdr:nvSpPr>
        <xdr:cNvPr id="72" name="【道路】&#10;有形固定資産減価償却率該当値テキスト"/>
        <xdr:cNvSpPr txBox="1"/>
      </xdr:nvSpPr>
      <xdr:spPr>
        <a:xfrm>
          <a:off x="4216400" y="5961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75692</xdr:rowOff>
    </xdr:from>
    <xdr:to>
      <xdr:col>20</xdr:col>
      <xdr:colOff>38100</xdr:colOff>
      <xdr:row>37</xdr:row>
      <xdr:rowOff>5842</xdr:rowOff>
    </xdr:to>
    <xdr:sp macro="" textlink="">
      <xdr:nvSpPr>
        <xdr:cNvPr id="73" name="楕円 72"/>
        <xdr:cNvSpPr/>
      </xdr:nvSpPr>
      <xdr:spPr>
        <a:xfrm>
          <a:off x="3384550" y="60256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126492</xdr:rowOff>
    </xdr:from>
    <xdr:to>
      <xdr:col>24</xdr:col>
      <xdr:colOff>63500</xdr:colOff>
      <xdr:row>37</xdr:row>
      <xdr:rowOff>39624</xdr:rowOff>
    </xdr:to>
    <xdr:cxnSp macro="">
      <xdr:nvCxnSpPr>
        <xdr:cNvPr id="74" name="直線コネクタ 73"/>
        <xdr:cNvCxnSpPr/>
      </xdr:nvCxnSpPr>
      <xdr:spPr>
        <a:xfrm>
          <a:off x="3429000" y="6076442"/>
          <a:ext cx="749300" cy="7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73406</xdr:rowOff>
    </xdr:from>
    <xdr:to>
      <xdr:col>15</xdr:col>
      <xdr:colOff>101600</xdr:colOff>
      <xdr:row>37</xdr:row>
      <xdr:rowOff>3556</xdr:rowOff>
    </xdr:to>
    <xdr:sp macro="" textlink="">
      <xdr:nvSpPr>
        <xdr:cNvPr id="75" name="楕円 74"/>
        <xdr:cNvSpPr/>
      </xdr:nvSpPr>
      <xdr:spPr>
        <a:xfrm>
          <a:off x="2571750" y="60233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124206</xdr:rowOff>
    </xdr:from>
    <xdr:to>
      <xdr:col>19</xdr:col>
      <xdr:colOff>177800</xdr:colOff>
      <xdr:row>36</xdr:row>
      <xdr:rowOff>126492</xdr:rowOff>
    </xdr:to>
    <xdr:cxnSp macro="">
      <xdr:nvCxnSpPr>
        <xdr:cNvPr id="76" name="直線コネクタ 75"/>
        <xdr:cNvCxnSpPr/>
      </xdr:nvCxnSpPr>
      <xdr:spPr>
        <a:xfrm>
          <a:off x="2622550" y="6074156"/>
          <a:ext cx="8064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36830</xdr:rowOff>
    </xdr:from>
    <xdr:to>
      <xdr:col>10</xdr:col>
      <xdr:colOff>165100</xdr:colOff>
      <xdr:row>36</xdr:row>
      <xdr:rowOff>138430</xdr:rowOff>
    </xdr:to>
    <xdr:sp macro="" textlink="">
      <xdr:nvSpPr>
        <xdr:cNvPr id="77" name="楕円 76"/>
        <xdr:cNvSpPr/>
      </xdr:nvSpPr>
      <xdr:spPr>
        <a:xfrm>
          <a:off x="17780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87630</xdr:rowOff>
    </xdr:from>
    <xdr:to>
      <xdr:col>15</xdr:col>
      <xdr:colOff>50800</xdr:colOff>
      <xdr:row>36</xdr:row>
      <xdr:rowOff>124206</xdr:rowOff>
    </xdr:to>
    <xdr:cxnSp macro="">
      <xdr:nvCxnSpPr>
        <xdr:cNvPr id="78" name="直線コネクタ 77"/>
        <xdr:cNvCxnSpPr/>
      </xdr:nvCxnSpPr>
      <xdr:spPr>
        <a:xfrm>
          <a:off x="1828800" y="6037580"/>
          <a:ext cx="79375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167132</xdr:rowOff>
    </xdr:from>
    <xdr:to>
      <xdr:col>6</xdr:col>
      <xdr:colOff>38100</xdr:colOff>
      <xdr:row>36</xdr:row>
      <xdr:rowOff>97282</xdr:rowOff>
    </xdr:to>
    <xdr:sp macro="" textlink="">
      <xdr:nvSpPr>
        <xdr:cNvPr id="79" name="楕円 78"/>
        <xdr:cNvSpPr/>
      </xdr:nvSpPr>
      <xdr:spPr>
        <a:xfrm>
          <a:off x="984250" y="59519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46482</xdr:rowOff>
    </xdr:from>
    <xdr:to>
      <xdr:col>10</xdr:col>
      <xdr:colOff>114300</xdr:colOff>
      <xdr:row>36</xdr:row>
      <xdr:rowOff>87630</xdr:rowOff>
    </xdr:to>
    <xdr:cxnSp macro="">
      <xdr:nvCxnSpPr>
        <xdr:cNvPr id="80" name="直線コネクタ 79"/>
        <xdr:cNvCxnSpPr/>
      </xdr:nvCxnSpPr>
      <xdr:spPr>
        <a:xfrm>
          <a:off x="1028700" y="5996432"/>
          <a:ext cx="8001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65549</xdr:rowOff>
    </xdr:from>
    <xdr:ext cx="405111" cy="259045"/>
    <xdr:sp macro="" textlink="">
      <xdr:nvSpPr>
        <xdr:cNvPr id="81" name="n_1aveValue【道路】&#10;有形固定資産減価償却率"/>
        <xdr:cNvSpPr txBox="1"/>
      </xdr:nvSpPr>
      <xdr:spPr>
        <a:xfrm>
          <a:off x="3239144" y="618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28973</xdr:rowOff>
    </xdr:from>
    <xdr:ext cx="405111" cy="259045"/>
    <xdr:sp macro="" textlink="">
      <xdr:nvSpPr>
        <xdr:cNvPr id="82" name="n_2aveValue【道路】&#10;有形固定資産減価償却率"/>
        <xdr:cNvSpPr txBox="1"/>
      </xdr:nvSpPr>
      <xdr:spPr>
        <a:xfrm>
          <a:off x="2439044" y="6144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3827</xdr:rowOff>
    </xdr:from>
    <xdr:ext cx="405111" cy="259045"/>
    <xdr:sp macro="" textlink="">
      <xdr:nvSpPr>
        <xdr:cNvPr id="83" name="n_3aveValue【道路】&#10;有形固定資産減価償却率"/>
        <xdr:cNvSpPr txBox="1"/>
      </xdr:nvSpPr>
      <xdr:spPr>
        <a:xfrm>
          <a:off x="1645294" y="611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138701</xdr:rowOff>
    </xdr:from>
    <xdr:ext cx="405111" cy="259045"/>
    <xdr:sp macro="" textlink="">
      <xdr:nvSpPr>
        <xdr:cNvPr id="84" name="n_4aveValue【道路】&#10;有形固定資産減価償却率"/>
        <xdr:cNvSpPr txBox="1"/>
      </xdr:nvSpPr>
      <xdr:spPr>
        <a:xfrm>
          <a:off x="851544" y="608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22369</xdr:rowOff>
    </xdr:from>
    <xdr:ext cx="405111" cy="259045"/>
    <xdr:sp macro="" textlink="">
      <xdr:nvSpPr>
        <xdr:cNvPr id="85" name="n_1mainValue【道路】&#10;有形固定資産減価償却率"/>
        <xdr:cNvSpPr txBox="1"/>
      </xdr:nvSpPr>
      <xdr:spPr>
        <a:xfrm>
          <a:off x="3239144" y="5807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20083</xdr:rowOff>
    </xdr:from>
    <xdr:ext cx="405111" cy="259045"/>
    <xdr:sp macro="" textlink="">
      <xdr:nvSpPr>
        <xdr:cNvPr id="86" name="n_2mainValue【道路】&#10;有形固定資産減価償却率"/>
        <xdr:cNvSpPr txBox="1"/>
      </xdr:nvSpPr>
      <xdr:spPr>
        <a:xfrm>
          <a:off x="2439044" y="5804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154957</xdr:rowOff>
    </xdr:from>
    <xdr:ext cx="405111" cy="259045"/>
    <xdr:sp macro="" textlink="">
      <xdr:nvSpPr>
        <xdr:cNvPr id="87" name="n_3mainValue【道路】&#10;有形固定資産減価償却率"/>
        <xdr:cNvSpPr txBox="1"/>
      </xdr:nvSpPr>
      <xdr:spPr>
        <a:xfrm>
          <a:off x="1645294" y="57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113809</xdr:rowOff>
    </xdr:from>
    <xdr:ext cx="405111" cy="259045"/>
    <xdr:sp macro="" textlink="">
      <xdr:nvSpPr>
        <xdr:cNvPr id="88" name="n_4mainValue【道路】&#10;有形固定資産減価償却率"/>
        <xdr:cNvSpPr txBox="1"/>
      </xdr:nvSpPr>
      <xdr:spPr>
        <a:xfrm>
          <a:off x="851544" y="573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xdr:cNvSpPr txBox="1"/>
      </xdr:nvSpPr>
      <xdr:spPr>
        <a:xfrm>
          <a:off x="55272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xdr:cNvSpPr txBox="1"/>
      </xdr:nvSpPr>
      <xdr:spPr>
        <a:xfrm>
          <a:off x="552722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xdr:cNvSpPr txBox="1"/>
      </xdr:nvSpPr>
      <xdr:spPr>
        <a:xfrm>
          <a:off x="552722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7" name="テキスト ボックス 106"/>
        <xdr:cNvSpPr txBox="1"/>
      </xdr:nvSpPr>
      <xdr:spPr>
        <a:xfrm>
          <a:off x="5482151" y="59492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9" name="テキスト ボックス 108"/>
        <xdr:cNvSpPr txBox="1"/>
      </xdr:nvSpPr>
      <xdr:spPr>
        <a:xfrm>
          <a:off x="5482151" y="56353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1" name="テキスト ボックス 110"/>
        <xdr:cNvSpPr txBox="1"/>
      </xdr:nvSpPr>
      <xdr:spPr>
        <a:xfrm>
          <a:off x="5482151" y="532149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27214</xdr:rowOff>
    </xdr:from>
    <xdr:to>
      <xdr:col>54</xdr:col>
      <xdr:colOff>189865</xdr:colOff>
      <xdr:row>41</xdr:row>
      <xdr:rowOff>101128</xdr:rowOff>
    </xdr:to>
    <xdr:cxnSp macro="">
      <xdr:nvCxnSpPr>
        <xdr:cNvPr id="115" name="直線コネクタ 114"/>
        <xdr:cNvCxnSpPr/>
      </xdr:nvCxnSpPr>
      <xdr:spPr>
        <a:xfrm flipV="1">
          <a:off x="9429115" y="5481864"/>
          <a:ext cx="0" cy="1394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104955</xdr:rowOff>
    </xdr:from>
    <xdr:ext cx="469744" cy="259045"/>
    <xdr:sp macro="" textlink="">
      <xdr:nvSpPr>
        <xdr:cNvPr id="116" name="【道路】&#10;一人当たり延長最小値テキスト"/>
        <xdr:cNvSpPr txBox="1"/>
      </xdr:nvSpPr>
      <xdr:spPr>
        <a:xfrm>
          <a:off x="9467850" y="688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101128</xdr:rowOff>
    </xdr:from>
    <xdr:to>
      <xdr:col>55</xdr:col>
      <xdr:colOff>88900</xdr:colOff>
      <xdr:row>41</xdr:row>
      <xdr:rowOff>101128</xdr:rowOff>
    </xdr:to>
    <xdr:cxnSp macro="">
      <xdr:nvCxnSpPr>
        <xdr:cNvPr id="117" name="直線コネクタ 116"/>
        <xdr:cNvCxnSpPr/>
      </xdr:nvCxnSpPr>
      <xdr:spPr>
        <a:xfrm>
          <a:off x="9359900" y="68765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145341</xdr:rowOff>
    </xdr:from>
    <xdr:ext cx="534377" cy="259045"/>
    <xdr:sp macro="" textlink="">
      <xdr:nvSpPr>
        <xdr:cNvPr id="118" name="【道路】&#10;一人当たり延長最大値テキスト"/>
        <xdr:cNvSpPr txBox="1"/>
      </xdr:nvSpPr>
      <xdr:spPr>
        <a:xfrm>
          <a:off x="9467850" y="526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27214</xdr:rowOff>
    </xdr:from>
    <xdr:to>
      <xdr:col>55</xdr:col>
      <xdr:colOff>88900</xdr:colOff>
      <xdr:row>33</xdr:row>
      <xdr:rowOff>27214</xdr:rowOff>
    </xdr:to>
    <xdr:cxnSp macro="">
      <xdr:nvCxnSpPr>
        <xdr:cNvPr id="119" name="直線コネクタ 118"/>
        <xdr:cNvCxnSpPr/>
      </xdr:nvCxnSpPr>
      <xdr:spPr>
        <a:xfrm>
          <a:off x="9359900" y="5481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118454</xdr:rowOff>
    </xdr:from>
    <xdr:ext cx="469744" cy="259045"/>
    <xdr:sp macro="" textlink="">
      <xdr:nvSpPr>
        <xdr:cNvPr id="120" name="【道路】&#10;一人当たり延長平均値テキスト"/>
        <xdr:cNvSpPr txBox="1"/>
      </xdr:nvSpPr>
      <xdr:spPr>
        <a:xfrm>
          <a:off x="9467850" y="62335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140027</xdr:rowOff>
    </xdr:from>
    <xdr:to>
      <xdr:col>55</xdr:col>
      <xdr:colOff>50800</xdr:colOff>
      <xdr:row>38</xdr:row>
      <xdr:rowOff>70177</xdr:rowOff>
    </xdr:to>
    <xdr:sp macro="" textlink="">
      <xdr:nvSpPr>
        <xdr:cNvPr id="121" name="フローチャート: 判断 120"/>
        <xdr:cNvSpPr/>
      </xdr:nvSpPr>
      <xdr:spPr>
        <a:xfrm>
          <a:off x="9398000" y="62550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150259</xdr:rowOff>
    </xdr:from>
    <xdr:to>
      <xdr:col>50</xdr:col>
      <xdr:colOff>165100</xdr:colOff>
      <xdr:row>38</xdr:row>
      <xdr:rowOff>80409</xdr:rowOff>
    </xdr:to>
    <xdr:sp macro="" textlink="">
      <xdr:nvSpPr>
        <xdr:cNvPr id="122" name="フローチャート: 判断 121"/>
        <xdr:cNvSpPr/>
      </xdr:nvSpPr>
      <xdr:spPr>
        <a:xfrm>
          <a:off x="8636000" y="626530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83638</xdr:rowOff>
    </xdr:from>
    <xdr:to>
      <xdr:col>46</xdr:col>
      <xdr:colOff>38100</xdr:colOff>
      <xdr:row>39</xdr:row>
      <xdr:rowOff>13788</xdr:rowOff>
    </xdr:to>
    <xdr:sp macro="" textlink="">
      <xdr:nvSpPr>
        <xdr:cNvPr id="123" name="フローチャート: 判断 122"/>
        <xdr:cNvSpPr/>
      </xdr:nvSpPr>
      <xdr:spPr>
        <a:xfrm>
          <a:off x="7842250" y="63637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83856</xdr:rowOff>
    </xdr:from>
    <xdr:to>
      <xdr:col>41</xdr:col>
      <xdr:colOff>101600</xdr:colOff>
      <xdr:row>39</xdr:row>
      <xdr:rowOff>14006</xdr:rowOff>
    </xdr:to>
    <xdr:sp macro="" textlink="">
      <xdr:nvSpPr>
        <xdr:cNvPr id="124" name="フローチャート: 判断 123"/>
        <xdr:cNvSpPr/>
      </xdr:nvSpPr>
      <xdr:spPr>
        <a:xfrm>
          <a:off x="7029450" y="63640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81788</xdr:rowOff>
    </xdr:from>
    <xdr:to>
      <xdr:col>36</xdr:col>
      <xdr:colOff>165100</xdr:colOff>
      <xdr:row>39</xdr:row>
      <xdr:rowOff>11938</xdr:rowOff>
    </xdr:to>
    <xdr:sp macro="" textlink="">
      <xdr:nvSpPr>
        <xdr:cNvPr id="125" name="フローチャート: 判断 124"/>
        <xdr:cNvSpPr/>
      </xdr:nvSpPr>
      <xdr:spPr>
        <a:xfrm>
          <a:off x="6235700" y="63619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147864</xdr:rowOff>
    </xdr:from>
    <xdr:to>
      <xdr:col>55</xdr:col>
      <xdr:colOff>50800</xdr:colOff>
      <xdr:row>33</xdr:row>
      <xdr:rowOff>78014</xdr:rowOff>
    </xdr:to>
    <xdr:sp macro="" textlink="">
      <xdr:nvSpPr>
        <xdr:cNvPr id="131" name="楕円 130"/>
        <xdr:cNvSpPr/>
      </xdr:nvSpPr>
      <xdr:spPr>
        <a:xfrm>
          <a:off x="9398000" y="54374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100891</xdr:rowOff>
    </xdr:from>
    <xdr:ext cx="534377" cy="259045"/>
    <xdr:sp macro="" textlink="">
      <xdr:nvSpPr>
        <xdr:cNvPr id="132" name="【道路】&#10;一人当たり延長該当値テキスト"/>
        <xdr:cNvSpPr txBox="1"/>
      </xdr:nvSpPr>
      <xdr:spPr>
        <a:xfrm>
          <a:off x="9467850" y="539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149171</xdr:rowOff>
    </xdr:from>
    <xdr:to>
      <xdr:col>50</xdr:col>
      <xdr:colOff>165100</xdr:colOff>
      <xdr:row>33</xdr:row>
      <xdr:rowOff>79321</xdr:rowOff>
    </xdr:to>
    <xdr:sp macro="" textlink="">
      <xdr:nvSpPr>
        <xdr:cNvPr id="133" name="楕円 132"/>
        <xdr:cNvSpPr/>
      </xdr:nvSpPr>
      <xdr:spPr>
        <a:xfrm>
          <a:off x="8636000" y="543872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27214</xdr:rowOff>
    </xdr:from>
    <xdr:to>
      <xdr:col>55</xdr:col>
      <xdr:colOff>0</xdr:colOff>
      <xdr:row>33</xdr:row>
      <xdr:rowOff>28521</xdr:rowOff>
    </xdr:to>
    <xdr:cxnSp macro="">
      <xdr:nvCxnSpPr>
        <xdr:cNvPr id="134" name="直線コネクタ 133"/>
        <xdr:cNvCxnSpPr/>
      </xdr:nvCxnSpPr>
      <xdr:spPr>
        <a:xfrm flipV="1">
          <a:off x="8686800" y="5481864"/>
          <a:ext cx="74295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158423</xdr:rowOff>
    </xdr:from>
    <xdr:to>
      <xdr:col>46</xdr:col>
      <xdr:colOff>38100</xdr:colOff>
      <xdr:row>33</xdr:row>
      <xdr:rowOff>88573</xdr:rowOff>
    </xdr:to>
    <xdr:sp macro="" textlink="">
      <xdr:nvSpPr>
        <xdr:cNvPr id="135" name="楕円 134"/>
        <xdr:cNvSpPr/>
      </xdr:nvSpPr>
      <xdr:spPr>
        <a:xfrm>
          <a:off x="7842250" y="544797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28521</xdr:rowOff>
    </xdr:from>
    <xdr:to>
      <xdr:col>50</xdr:col>
      <xdr:colOff>114300</xdr:colOff>
      <xdr:row>33</xdr:row>
      <xdr:rowOff>37773</xdr:rowOff>
    </xdr:to>
    <xdr:cxnSp macro="">
      <xdr:nvCxnSpPr>
        <xdr:cNvPr id="136" name="直線コネクタ 135"/>
        <xdr:cNvCxnSpPr/>
      </xdr:nvCxnSpPr>
      <xdr:spPr>
        <a:xfrm flipV="1">
          <a:off x="7886700" y="5483171"/>
          <a:ext cx="8001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7003</xdr:rowOff>
    </xdr:from>
    <xdr:to>
      <xdr:col>41</xdr:col>
      <xdr:colOff>101600</xdr:colOff>
      <xdr:row>33</xdr:row>
      <xdr:rowOff>108603</xdr:rowOff>
    </xdr:to>
    <xdr:sp macro="" textlink="">
      <xdr:nvSpPr>
        <xdr:cNvPr id="137" name="楕円 136"/>
        <xdr:cNvSpPr/>
      </xdr:nvSpPr>
      <xdr:spPr>
        <a:xfrm>
          <a:off x="7029450" y="546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37773</xdr:rowOff>
    </xdr:from>
    <xdr:to>
      <xdr:col>45</xdr:col>
      <xdr:colOff>177800</xdr:colOff>
      <xdr:row>33</xdr:row>
      <xdr:rowOff>57803</xdr:rowOff>
    </xdr:to>
    <xdr:cxnSp macro="">
      <xdr:nvCxnSpPr>
        <xdr:cNvPr id="138" name="直線コネクタ 137"/>
        <xdr:cNvCxnSpPr/>
      </xdr:nvCxnSpPr>
      <xdr:spPr>
        <a:xfrm flipV="1">
          <a:off x="7080250" y="5492423"/>
          <a:ext cx="806450" cy="2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10922</xdr:rowOff>
    </xdr:from>
    <xdr:to>
      <xdr:col>36</xdr:col>
      <xdr:colOff>165100</xdr:colOff>
      <xdr:row>33</xdr:row>
      <xdr:rowOff>112522</xdr:rowOff>
    </xdr:to>
    <xdr:sp macro="" textlink="">
      <xdr:nvSpPr>
        <xdr:cNvPr id="139" name="楕円 138"/>
        <xdr:cNvSpPr/>
      </xdr:nvSpPr>
      <xdr:spPr>
        <a:xfrm>
          <a:off x="6235700" y="546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57803</xdr:rowOff>
    </xdr:from>
    <xdr:to>
      <xdr:col>41</xdr:col>
      <xdr:colOff>50800</xdr:colOff>
      <xdr:row>33</xdr:row>
      <xdr:rowOff>61722</xdr:rowOff>
    </xdr:to>
    <xdr:cxnSp macro="">
      <xdr:nvCxnSpPr>
        <xdr:cNvPr id="140" name="直線コネクタ 139"/>
        <xdr:cNvCxnSpPr/>
      </xdr:nvCxnSpPr>
      <xdr:spPr>
        <a:xfrm flipV="1">
          <a:off x="6286500" y="5512453"/>
          <a:ext cx="79375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71536</xdr:rowOff>
    </xdr:from>
    <xdr:ext cx="469744" cy="259045"/>
    <xdr:sp macro="" textlink="">
      <xdr:nvSpPr>
        <xdr:cNvPr id="141" name="n_1aveValue【道路】&#10;一人当たり延長"/>
        <xdr:cNvSpPr txBox="1"/>
      </xdr:nvSpPr>
      <xdr:spPr>
        <a:xfrm>
          <a:off x="8458277" y="635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4915</xdr:rowOff>
    </xdr:from>
    <xdr:ext cx="469744" cy="259045"/>
    <xdr:sp macro="" textlink="">
      <xdr:nvSpPr>
        <xdr:cNvPr id="142" name="n_2aveValue【道路】&#10;一人当たり延長"/>
        <xdr:cNvSpPr txBox="1"/>
      </xdr:nvSpPr>
      <xdr:spPr>
        <a:xfrm>
          <a:off x="7677227" y="645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5133</xdr:rowOff>
    </xdr:from>
    <xdr:ext cx="469744" cy="259045"/>
    <xdr:sp macro="" textlink="">
      <xdr:nvSpPr>
        <xdr:cNvPr id="143" name="n_3aveValue【道路】&#10;一人当たり延長"/>
        <xdr:cNvSpPr txBox="1"/>
      </xdr:nvSpPr>
      <xdr:spPr>
        <a:xfrm>
          <a:off x="6864427" y="645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3065</xdr:rowOff>
    </xdr:from>
    <xdr:ext cx="469744" cy="259045"/>
    <xdr:sp macro="" textlink="">
      <xdr:nvSpPr>
        <xdr:cNvPr id="144" name="n_4aveValue【道路】&#10;一人当たり延長"/>
        <xdr:cNvSpPr txBox="1"/>
      </xdr:nvSpPr>
      <xdr:spPr>
        <a:xfrm>
          <a:off x="607067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31</xdr:row>
      <xdr:rowOff>95848</xdr:rowOff>
    </xdr:from>
    <xdr:ext cx="534377" cy="259045"/>
    <xdr:sp macro="" textlink="">
      <xdr:nvSpPr>
        <xdr:cNvPr id="145" name="n_1mainValue【道路】&#10;一人当たり延長"/>
        <xdr:cNvSpPr txBox="1"/>
      </xdr:nvSpPr>
      <xdr:spPr>
        <a:xfrm>
          <a:off x="8425961" y="522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31</xdr:row>
      <xdr:rowOff>105100</xdr:rowOff>
    </xdr:from>
    <xdr:ext cx="534377" cy="259045"/>
    <xdr:sp macro="" textlink="">
      <xdr:nvSpPr>
        <xdr:cNvPr id="146" name="n_2mainValue【道路】&#10;一人当たり延長"/>
        <xdr:cNvSpPr txBox="1"/>
      </xdr:nvSpPr>
      <xdr:spPr>
        <a:xfrm>
          <a:off x="7644911" y="522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31</xdr:row>
      <xdr:rowOff>125130</xdr:rowOff>
    </xdr:from>
    <xdr:ext cx="534377" cy="259045"/>
    <xdr:sp macro="" textlink="">
      <xdr:nvSpPr>
        <xdr:cNvPr id="147" name="n_3mainValue【道路】&#10;一人当たり延長"/>
        <xdr:cNvSpPr txBox="1"/>
      </xdr:nvSpPr>
      <xdr:spPr>
        <a:xfrm>
          <a:off x="6851161" y="524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31</xdr:row>
      <xdr:rowOff>129049</xdr:rowOff>
    </xdr:from>
    <xdr:ext cx="534377" cy="259045"/>
    <xdr:sp macro="" textlink="">
      <xdr:nvSpPr>
        <xdr:cNvPr id="148" name="n_4mainValue【道路】&#10;一人当たり延長"/>
        <xdr:cNvSpPr txBox="1"/>
      </xdr:nvSpPr>
      <xdr:spPr>
        <a:xfrm>
          <a:off x="6038361" y="525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64</xdr:row>
      <xdr:rowOff>76200</xdr:rowOff>
    </xdr:to>
    <xdr:cxnSp macro="">
      <xdr:nvCxnSpPr>
        <xdr:cNvPr id="173" name="直線コネクタ 172"/>
        <xdr:cNvCxnSpPr/>
      </xdr:nvCxnSpPr>
      <xdr:spPr>
        <a:xfrm flipV="1">
          <a:off x="4177665" y="9411970"/>
          <a:ext cx="0" cy="12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05111" cy="259045"/>
    <xdr:sp macro="" textlink="">
      <xdr:nvSpPr>
        <xdr:cNvPr id="174" name="【橋りょう・トンネル】&#10;有形固定資産減価償却率最小値テキスト"/>
        <xdr:cNvSpPr txBox="1"/>
      </xdr:nvSpPr>
      <xdr:spPr>
        <a:xfrm>
          <a:off x="4216400"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1084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76" name="【橋りょう・トンネル】&#10;有形固定資産減価償却率最大値テキスト"/>
        <xdr:cNvSpPr txBox="1"/>
      </xdr:nvSpPr>
      <xdr:spPr>
        <a:xfrm>
          <a:off x="42164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77" name="直線コネクタ 176"/>
        <xdr:cNvCxnSpPr/>
      </xdr:nvCxnSpPr>
      <xdr:spPr>
        <a:xfrm>
          <a:off x="4108450" y="94119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8" name="【橋りょう・トンネル】&#10;有形固定資産減価償却率平均値テキスト"/>
        <xdr:cNvSpPr txBox="1"/>
      </xdr:nvSpPr>
      <xdr:spPr>
        <a:xfrm>
          <a:off x="4216400" y="9902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xdr:cNvSpPr/>
      </xdr:nvSpPr>
      <xdr:spPr>
        <a:xfrm>
          <a:off x="4127500" y="10044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0" name="フローチャート: 判断 179"/>
        <xdr:cNvSpPr/>
      </xdr:nvSpPr>
      <xdr:spPr>
        <a:xfrm>
          <a:off x="3384550" y="99987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81" name="フローチャート: 判断 180"/>
        <xdr:cNvSpPr/>
      </xdr:nvSpPr>
      <xdr:spPr>
        <a:xfrm>
          <a:off x="2571750" y="994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36830</xdr:rowOff>
    </xdr:from>
    <xdr:to>
      <xdr:col>10</xdr:col>
      <xdr:colOff>165100</xdr:colOff>
      <xdr:row>60</xdr:row>
      <xdr:rowOff>138430</xdr:rowOff>
    </xdr:to>
    <xdr:sp macro="" textlink="">
      <xdr:nvSpPr>
        <xdr:cNvPr id="182" name="フローチャート: 判断 181"/>
        <xdr:cNvSpPr/>
      </xdr:nvSpPr>
      <xdr:spPr>
        <a:xfrm>
          <a:off x="1778000" y="994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109220</xdr:rowOff>
    </xdr:from>
    <xdr:to>
      <xdr:col>6</xdr:col>
      <xdr:colOff>38100</xdr:colOff>
      <xdr:row>60</xdr:row>
      <xdr:rowOff>39370</xdr:rowOff>
    </xdr:to>
    <xdr:sp macro="" textlink="">
      <xdr:nvSpPr>
        <xdr:cNvPr id="183" name="フローチャート: 判断 182"/>
        <xdr:cNvSpPr/>
      </xdr:nvSpPr>
      <xdr:spPr>
        <a:xfrm>
          <a:off x="984250" y="98564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139700</xdr:rowOff>
    </xdr:from>
    <xdr:to>
      <xdr:col>24</xdr:col>
      <xdr:colOff>114300</xdr:colOff>
      <xdr:row>62</xdr:row>
      <xdr:rowOff>69850</xdr:rowOff>
    </xdr:to>
    <xdr:sp macro="" textlink="">
      <xdr:nvSpPr>
        <xdr:cNvPr id="189" name="楕円 188"/>
        <xdr:cNvSpPr/>
      </xdr:nvSpPr>
      <xdr:spPr>
        <a:xfrm>
          <a:off x="4127500" y="10217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118127</xdr:rowOff>
    </xdr:from>
    <xdr:ext cx="405111" cy="259045"/>
    <xdr:sp macro="" textlink="">
      <xdr:nvSpPr>
        <xdr:cNvPr id="190" name="【橋りょう・トンネル】&#10;有形固定資産減価償却率該当値テキスト"/>
        <xdr:cNvSpPr txBox="1"/>
      </xdr:nvSpPr>
      <xdr:spPr>
        <a:xfrm>
          <a:off x="4216400"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25400</xdr:rowOff>
    </xdr:from>
    <xdr:to>
      <xdr:col>20</xdr:col>
      <xdr:colOff>38100</xdr:colOff>
      <xdr:row>61</xdr:row>
      <xdr:rowOff>127000</xdr:rowOff>
    </xdr:to>
    <xdr:sp macro="" textlink="">
      <xdr:nvSpPr>
        <xdr:cNvPr id="191" name="楕円 190"/>
        <xdr:cNvSpPr/>
      </xdr:nvSpPr>
      <xdr:spPr>
        <a:xfrm>
          <a:off x="3384550" y="101028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76200</xdr:rowOff>
    </xdr:from>
    <xdr:to>
      <xdr:col>24</xdr:col>
      <xdr:colOff>63500</xdr:colOff>
      <xdr:row>62</xdr:row>
      <xdr:rowOff>19050</xdr:rowOff>
    </xdr:to>
    <xdr:cxnSp macro="">
      <xdr:nvCxnSpPr>
        <xdr:cNvPr id="192" name="直線コネクタ 191"/>
        <xdr:cNvCxnSpPr/>
      </xdr:nvCxnSpPr>
      <xdr:spPr>
        <a:xfrm>
          <a:off x="3429000" y="10153650"/>
          <a:ext cx="7493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25400</xdr:rowOff>
    </xdr:from>
    <xdr:to>
      <xdr:col>15</xdr:col>
      <xdr:colOff>101600</xdr:colOff>
      <xdr:row>61</xdr:row>
      <xdr:rowOff>127000</xdr:rowOff>
    </xdr:to>
    <xdr:sp macro="" textlink="">
      <xdr:nvSpPr>
        <xdr:cNvPr id="193" name="楕円 192"/>
        <xdr:cNvSpPr/>
      </xdr:nvSpPr>
      <xdr:spPr>
        <a:xfrm>
          <a:off x="257175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76200</xdr:rowOff>
    </xdr:from>
    <xdr:to>
      <xdr:col>19</xdr:col>
      <xdr:colOff>177800</xdr:colOff>
      <xdr:row>61</xdr:row>
      <xdr:rowOff>76200</xdr:rowOff>
    </xdr:to>
    <xdr:cxnSp macro="">
      <xdr:nvCxnSpPr>
        <xdr:cNvPr id="194" name="直線コネクタ 193"/>
        <xdr:cNvCxnSpPr/>
      </xdr:nvCxnSpPr>
      <xdr:spPr>
        <a:xfrm>
          <a:off x="2622550" y="101536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139700</xdr:rowOff>
    </xdr:from>
    <xdr:to>
      <xdr:col>10</xdr:col>
      <xdr:colOff>165100</xdr:colOff>
      <xdr:row>61</xdr:row>
      <xdr:rowOff>69850</xdr:rowOff>
    </xdr:to>
    <xdr:sp macro="" textlink="">
      <xdr:nvSpPr>
        <xdr:cNvPr id="195" name="楕円 194"/>
        <xdr:cNvSpPr/>
      </xdr:nvSpPr>
      <xdr:spPr>
        <a:xfrm>
          <a:off x="1778000" y="10052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19050</xdr:rowOff>
    </xdr:from>
    <xdr:to>
      <xdr:col>15</xdr:col>
      <xdr:colOff>50800</xdr:colOff>
      <xdr:row>61</xdr:row>
      <xdr:rowOff>76200</xdr:rowOff>
    </xdr:to>
    <xdr:cxnSp macro="">
      <xdr:nvCxnSpPr>
        <xdr:cNvPr id="196" name="直線コネクタ 195"/>
        <xdr:cNvCxnSpPr/>
      </xdr:nvCxnSpPr>
      <xdr:spPr>
        <a:xfrm>
          <a:off x="1828800" y="10096500"/>
          <a:ext cx="7937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78740</xdr:rowOff>
    </xdr:from>
    <xdr:to>
      <xdr:col>6</xdr:col>
      <xdr:colOff>38100</xdr:colOff>
      <xdr:row>61</xdr:row>
      <xdr:rowOff>8890</xdr:rowOff>
    </xdr:to>
    <xdr:sp macro="" textlink="">
      <xdr:nvSpPr>
        <xdr:cNvPr id="197" name="楕円 196"/>
        <xdr:cNvSpPr/>
      </xdr:nvSpPr>
      <xdr:spPr>
        <a:xfrm>
          <a:off x="984250" y="99910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129540</xdr:rowOff>
    </xdr:from>
    <xdr:to>
      <xdr:col>10</xdr:col>
      <xdr:colOff>114300</xdr:colOff>
      <xdr:row>61</xdr:row>
      <xdr:rowOff>19050</xdr:rowOff>
    </xdr:to>
    <xdr:cxnSp macro="">
      <xdr:nvCxnSpPr>
        <xdr:cNvPr id="198" name="直線コネクタ 197"/>
        <xdr:cNvCxnSpPr/>
      </xdr:nvCxnSpPr>
      <xdr:spPr>
        <a:xfrm>
          <a:off x="1028700" y="10041890"/>
          <a:ext cx="8001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33037</xdr:rowOff>
    </xdr:from>
    <xdr:ext cx="405111" cy="259045"/>
    <xdr:sp macro="" textlink="">
      <xdr:nvSpPr>
        <xdr:cNvPr id="199" name="n_1aveValue【橋りょう・トンネル】&#10;有形固定資産減価償却率"/>
        <xdr:cNvSpPr txBox="1"/>
      </xdr:nvSpPr>
      <xdr:spPr>
        <a:xfrm>
          <a:off x="3239144" y="978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200" name="n_2aveValue【橋りょう・トンネル】&#10;有形固定資産減価償却率"/>
        <xdr:cNvSpPr txBox="1"/>
      </xdr:nvSpPr>
      <xdr:spPr>
        <a:xfrm>
          <a:off x="24390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154957</xdr:rowOff>
    </xdr:from>
    <xdr:ext cx="405111" cy="259045"/>
    <xdr:sp macro="" textlink="">
      <xdr:nvSpPr>
        <xdr:cNvPr id="201" name="n_3aveValue【橋りょう・トンネル】&#10;有形固定資産減価償却率"/>
        <xdr:cNvSpPr txBox="1"/>
      </xdr:nvSpPr>
      <xdr:spPr>
        <a:xfrm>
          <a:off x="164529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55897</xdr:rowOff>
    </xdr:from>
    <xdr:ext cx="405111" cy="259045"/>
    <xdr:sp macro="" textlink="">
      <xdr:nvSpPr>
        <xdr:cNvPr id="202" name="n_4aveValue【橋りょう・トンネル】&#10;有形固定資産減価償却率"/>
        <xdr:cNvSpPr txBox="1"/>
      </xdr:nvSpPr>
      <xdr:spPr>
        <a:xfrm>
          <a:off x="85154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118127</xdr:rowOff>
    </xdr:from>
    <xdr:ext cx="405111" cy="259045"/>
    <xdr:sp macro="" textlink="">
      <xdr:nvSpPr>
        <xdr:cNvPr id="203" name="n_1mainValue【橋りょう・トンネル】&#10;有形固定資産減価償却率"/>
        <xdr:cNvSpPr txBox="1"/>
      </xdr:nvSpPr>
      <xdr:spPr>
        <a:xfrm>
          <a:off x="32391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118127</xdr:rowOff>
    </xdr:from>
    <xdr:ext cx="405111" cy="259045"/>
    <xdr:sp macro="" textlink="">
      <xdr:nvSpPr>
        <xdr:cNvPr id="204" name="n_2mainValue【橋りょう・トンネル】&#10;有形固定資産減価償却率"/>
        <xdr:cNvSpPr txBox="1"/>
      </xdr:nvSpPr>
      <xdr:spPr>
        <a:xfrm>
          <a:off x="24390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60977</xdr:rowOff>
    </xdr:from>
    <xdr:ext cx="405111" cy="259045"/>
    <xdr:sp macro="" textlink="">
      <xdr:nvSpPr>
        <xdr:cNvPr id="205" name="n_3mainValue【橋りょう・トンネル】&#10;有形固定資産減価償却率"/>
        <xdr:cNvSpPr txBox="1"/>
      </xdr:nvSpPr>
      <xdr:spPr>
        <a:xfrm>
          <a:off x="164529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xdr:rowOff>
    </xdr:from>
    <xdr:ext cx="405111" cy="259045"/>
    <xdr:sp macro="" textlink="">
      <xdr:nvSpPr>
        <xdr:cNvPr id="206" name="n_4mainValue【橋りょう・トンネル】&#10;有形固定資産減価償却率"/>
        <xdr:cNvSpPr txBox="1"/>
      </xdr:nvSpPr>
      <xdr:spPr>
        <a:xfrm>
          <a:off x="8515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5726564" y="105675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5418031" y="102472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5418031" y="99334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5418031" y="96195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5418031" y="93056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8" name="テキスト ボックス 227"/>
        <xdr:cNvSpPr txBox="1"/>
      </xdr:nvSpPr>
      <xdr:spPr>
        <a:xfrm>
          <a:off x="5418031" y="89917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80487</xdr:rowOff>
    </xdr:from>
    <xdr:to>
      <xdr:col>54</xdr:col>
      <xdr:colOff>189865</xdr:colOff>
      <xdr:row>64</xdr:row>
      <xdr:rowOff>55723</xdr:rowOff>
    </xdr:to>
    <xdr:cxnSp macro="">
      <xdr:nvCxnSpPr>
        <xdr:cNvPr id="232" name="直線コネクタ 231"/>
        <xdr:cNvCxnSpPr/>
      </xdr:nvCxnSpPr>
      <xdr:spPr>
        <a:xfrm flipV="1">
          <a:off x="9429115" y="9167337"/>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59550</xdr:rowOff>
    </xdr:from>
    <xdr:ext cx="534377" cy="259045"/>
    <xdr:sp macro="" textlink="">
      <xdr:nvSpPr>
        <xdr:cNvPr id="233" name="【橋りょう・トンネル】&#10;一人当たり有形固定資産（償却資産）額最小値テキスト"/>
        <xdr:cNvSpPr txBox="1"/>
      </xdr:nvSpPr>
      <xdr:spPr>
        <a:xfrm>
          <a:off x="9467850" y="1063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55723</xdr:rowOff>
    </xdr:from>
    <xdr:to>
      <xdr:col>55</xdr:col>
      <xdr:colOff>88900</xdr:colOff>
      <xdr:row>64</xdr:row>
      <xdr:rowOff>55723</xdr:rowOff>
    </xdr:to>
    <xdr:cxnSp macro="">
      <xdr:nvCxnSpPr>
        <xdr:cNvPr id="234" name="直線コネクタ 233"/>
        <xdr:cNvCxnSpPr/>
      </xdr:nvCxnSpPr>
      <xdr:spPr>
        <a:xfrm>
          <a:off x="9359900" y="106284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27164</xdr:rowOff>
    </xdr:from>
    <xdr:ext cx="599010" cy="259045"/>
    <xdr:sp macro="" textlink="">
      <xdr:nvSpPr>
        <xdr:cNvPr id="235" name="【橋りょう・トンネル】&#10;一人当たり有形固定資産（償却資産）額最大値テキスト"/>
        <xdr:cNvSpPr txBox="1"/>
      </xdr:nvSpPr>
      <xdr:spPr>
        <a:xfrm>
          <a:off x="9467850" y="894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80487</xdr:rowOff>
    </xdr:from>
    <xdr:to>
      <xdr:col>55</xdr:col>
      <xdr:colOff>88900</xdr:colOff>
      <xdr:row>55</xdr:row>
      <xdr:rowOff>80487</xdr:rowOff>
    </xdr:to>
    <xdr:cxnSp macro="">
      <xdr:nvCxnSpPr>
        <xdr:cNvPr id="236" name="直線コネクタ 235"/>
        <xdr:cNvCxnSpPr/>
      </xdr:nvCxnSpPr>
      <xdr:spPr>
        <a:xfrm>
          <a:off x="9359900" y="91673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91494</xdr:rowOff>
    </xdr:from>
    <xdr:ext cx="599010" cy="259045"/>
    <xdr:sp macro="" textlink="">
      <xdr:nvSpPr>
        <xdr:cNvPr id="237" name="【橋りょう・トンネル】&#10;一人当たり有形固定資産（償却資産）額平均値テキスト"/>
        <xdr:cNvSpPr txBox="1"/>
      </xdr:nvSpPr>
      <xdr:spPr>
        <a:xfrm>
          <a:off x="9467850" y="10168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113067</xdr:rowOff>
    </xdr:from>
    <xdr:to>
      <xdr:col>55</xdr:col>
      <xdr:colOff>50800</xdr:colOff>
      <xdr:row>62</xdr:row>
      <xdr:rowOff>43217</xdr:rowOff>
    </xdr:to>
    <xdr:sp macro="" textlink="">
      <xdr:nvSpPr>
        <xdr:cNvPr id="238" name="フローチャート: 判断 237"/>
        <xdr:cNvSpPr/>
      </xdr:nvSpPr>
      <xdr:spPr>
        <a:xfrm>
          <a:off x="9398000" y="101905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118893</xdr:rowOff>
    </xdr:from>
    <xdr:to>
      <xdr:col>50</xdr:col>
      <xdr:colOff>165100</xdr:colOff>
      <xdr:row>62</xdr:row>
      <xdr:rowOff>49043</xdr:rowOff>
    </xdr:to>
    <xdr:sp macro="" textlink="">
      <xdr:nvSpPr>
        <xdr:cNvPr id="239" name="フローチャート: 判断 238"/>
        <xdr:cNvSpPr/>
      </xdr:nvSpPr>
      <xdr:spPr>
        <a:xfrm>
          <a:off x="8636000" y="101963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149297</xdr:rowOff>
    </xdr:from>
    <xdr:to>
      <xdr:col>46</xdr:col>
      <xdr:colOff>38100</xdr:colOff>
      <xdr:row>62</xdr:row>
      <xdr:rowOff>79447</xdr:rowOff>
    </xdr:to>
    <xdr:sp macro="" textlink="">
      <xdr:nvSpPr>
        <xdr:cNvPr id="240" name="フローチャート: 判断 239"/>
        <xdr:cNvSpPr/>
      </xdr:nvSpPr>
      <xdr:spPr>
        <a:xfrm>
          <a:off x="7842250" y="102267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142099</xdr:rowOff>
    </xdr:from>
    <xdr:to>
      <xdr:col>41</xdr:col>
      <xdr:colOff>101600</xdr:colOff>
      <xdr:row>62</xdr:row>
      <xdr:rowOff>72249</xdr:rowOff>
    </xdr:to>
    <xdr:sp macro="" textlink="">
      <xdr:nvSpPr>
        <xdr:cNvPr id="241" name="フローチャート: 判断 240"/>
        <xdr:cNvSpPr/>
      </xdr:nvSpPr>
      <xdr:spPr>
        <a:xfrm>
          <a:off x="7029450" y="102195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134836</xdr:rowOff>
    </xdr:from>
    <xdr:to>
      <xdr:col>36</xdr:col>
      <xdr:colOff>165100</xdr:colOff>
      <xdr:row>62</xdr:row>
      <xdr:rowOff>64986</xdr:rowOff>
    </xdr:to>
    <xdr:sp macro="" textlink="">
      <xdr:nvSpPr>
        <xdr:cNvPr id="242" name="フローチャート: 判断 241"/>
        <xdr:cNvSpPr/>
      </xdr:nvSpPr>
      <xdr:spPr>
        <a:xfrm>
          <a:off x="6235700" y="102122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20507</xdr:rowOff>
    </xdr:from>
    <xdr:to>
      <xdr:col>55</xdr:col>
      <xdr:colOff>50800</xdr:colOff>
      <xdr:row>60</xdr:row>
      <xdr:rowOff>122107</xdr:rowOff>
    </xdr:to>
    <xdr:sp macro="" textlink="">
      <xdr:nvSpPr>
        <xdr:cNvPr id="248" name="楕円 247"/>
        <xdr:cNvSpPr/>
      </xdr:nvSpPr>
      <xdr:spPr>
        <a:xfrm>
          <a:off x="9398000" y="99328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43384</xdr:rowOff>
    </xdr:from>
    <xdr:ext cx="599010" cy="259045"/>
    <xdr:sp macro="" textlink="">
      <xdr:nvSpPr>
        <xdr:cNvPr id="249" name="【橋りょう・トンネル】&#10;一人当たり有形固定資産（償却資産）額該当値テキスト"/>
        <xdr:cNvSpPr txBox="1"/>
      </xdr:nvSpPr>
      <xdr:spPr>
        <a:xfrm>
          <a:off x="9467850" y="979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22385</xdr:rowOff>
    </xdr:from>
    <xdr:to>
      <xdr:col>50</xdr:col>
      <xdr:colOff>165100</xdr:colOff>
      <xdr:row>60</xdr:row>
      <xdr:rowOff>123985</xdr:rowOff>
    </xdr:to>
    <xdr:sp macro="" textlink="">
      <xdr:nvSpPr>
        <xdr:cNvPr id="250" name="楕円 249"/>
        <xdr:cNvSpPr/>
      </xdr:nvSpPr>
      <xdr:spPr>
        <a:xfrm>
          <a:off x="8636000" y="99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71307</xdr:rowOff>
    </xdr:from>
    <xdr:to>
      <xdr:col>55</xdr:col>
      <xdr:colOff>0</xdr:colOff>
      <xdr:row>60</xdr:row>
      <xdr:rowOff>73185</xdr:rowOff>
    </xdr:to>
    <xdr:cxnSp macro="">
      <xdr:nvCxnSpPr>
        <xdr:cNvPr id="251" name="直線コネクタ 250"/>
        <xdr:cNvCxnSpPr/>
      </xdr:nvCxnSpPr>
      <xdr:spPr>
        <a:xfrm flipV="1">
          <a:off x="8686800" y="9983657"/>
          <a:ext cx="742950" cy="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26055</xdr:rowOff>
    </xdr:from>
    <xdr:to>
      <xdr:col>46</xdr:col>
      <xdr:colOff>38100</xdr:colOff>
      <xdr:row>60</xdr:row>
      <xdr:rowOff>127655</xdr:rowOff>
    </xdr:to>
    <xdr:sp macro="" textlink="">
      <xdr:nvSpPr>
        <xdr:cNvPr id="252" name="楕円 251"/>
        <xdr:cNvSpPr/>
      </xdr:nvSpPr>
      <xdr:spPr>
        <a:xfrm>
          <a:off x="7842250" y="99384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73185</xdr:rowOff>
    </xdr:from>
    <xdr:to>
      <xdr:col>50</xdr:col>
      <xdr:colOff>114300</xdr:colOff>
      <xdr:row>60</xdr:row>
      <xdr:rowOff>76855</xdr:rowOff>
    </xdr:to>
    <xdr:cxnSp macro="">
      <xdr:nvCxnSpPr>
        <xdr:cNvPr id="253" name="直線コネクタ 252"/>
        <xdr:cNvCxnSpPr/>
      </xdr:nvCxnSpPr>
      <xdr:spPr>
        <a:xfrm flipV="1">
          <a:off x="7886700" y="9985535"/>
          <a:ext cx="800100" cy="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27698</xdr:rowOff>
    </xdr:from>
    <xdr:to>
      <xdr:col>41</xdr:col>
      <xdr:colOff>101600</xdr:colOff>
      <xdr:row>60</xdr:row>
      <xdr:rowOff>129298</xdr:rowOff>
    </xdr:to>
    <xdr:sp macro="" textlink="">
      <xdr:nvSpPr>
        <xdr:cNvPr id="254" name="楕円 253"/>
        <xdr:cNvSpPr/>
      </xdr:nvSpPr>
      <xdr:spPr>
        <a:xfrm>
          <a:off x="7029450" y="994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76855</xdr:rowOff>
    </xdr:from>
    <xdr:to>
      <xdr:col>45</xdr:col>
      <xdr:colOff>177800</xdr:colOff>
      <xdr:row>60</xdr:row>
      <xdr:rowOff>78498</xdr:rowOff>
    </xdr:to>
    <xdr:cxnSp macro="">
      <xdr:nvCxnSpPr>
        <xdr:cNvPr id="255" name="直線コネクタ 254"/>
        <xdr:cNvCxnSpPr/>
      </xdr:nvCxnSpPr>
      <xdr:spPr>
        <a:xfrm flipV="1">
          <a:off x="7080250" y="9989205"/>
          <a:ext cx="806450" cy="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29508</xdr:rowOff>
    </xdr:from>
    <xdr:to>
      <xdr:col>36</xdr:col>
      <xdr:colOff>165100</xdr:colOff>
      <xdr:row>60</xdr:row>
      <xdr:rowOff>131108</xdr:rowOff>
    </xdr:to>
    <xdr:sp macro="" textlink="">
      <xdr:nvSpPr>
        <xdr:cNvPr id="256" name="楕円 255"/>
        <xdr:cNvSpPr/>
      </xdr:nvSpPr>
      <xdr:spPr>
        <a:xfrm>
          <a:off x="6235700" y="994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78498</xdr:rowOff>
    </xdr:from>
    <xdr:to>
      <xdr:col>41</xdr:col>
      <xdr:colOff>50800</xdr:colOff>
      <xdr:row>60</xdr:row>
      <xdr:rowOff>80308</xdr:rowOff>
    </xdr:to>
    <xdr:cxnSp macro="">
      <xdr:nvCxnSpPr>
        <xdr:cNvPr id="257" name="直線コネクタ 256"/>
        <xdr:cNvCxnSpPr/>
      </xdr:nvCxnSpPr>
      <xdr:spPr>
        <a:xfrm flipV="1">
          <a:off x="6286500" y="9990848"/>
          <a:ext cx="79375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40170</xdr:rowOff>
    </xdr:from>
    <xdr:ext cx="599010" cy="259045"/>
    <xdr:sp macro="" textlink="">
      <xdr:nvSpPr>
        <xdr:cNvPr id="258" name="n_1aveValue【橋りょう・トンネル】&#10;一人当たり有形固定資産（償却資産）額"/>
        <xdr:cNvSpPr txBox="1"/>
      </xdr:nvSpPr>
      <xdr:spPr>
        <a:xfrm>
          <a:off x="8399995" y="10282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70574</xdr:rowOff>
    </xdr:from>
    <xdr:ext cx="599010" cy="259045"/>
    <xdr:sp macro="" textlink="">
      <xdr:nvSpPr>
        <xdr:cNvPr id="259" name="n_2aveValue【橋りょう・トンネル】&#10;一人当たり有形固定資産（償却資産）額"/>
        <xdr:cNvSpPr txBox="1"/>
      </xdr:nvSpPr>
      <xdr:spPr>
        <a:xfrm>
          <a:off x="7612595" y="10313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63376</xdr:rowOff>
    </xdr:from>
    <xdr:ext cx="599010" cy="259045"/>
    <xdr:sp macro="" textlink="">
      <xdr:nvSpPr>
        <xdr:cNvPr id="260" name="n_3aveValue【橋りょう・トンネル】&#10;一人当たり有形固定資産（償却資産）額"/>
        <xdr:cNvSpPr txBox="1"/>
      </xdr:nvSpPr>
      <xdr:spPr>
        <a:xfrm>
          <a:off x="6818845" y="1030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56113</xdr:rowOff>
    </xdr:from>
    <xdr:ext cx="599010" cy="259045"/>
    <xdr:sp macro="" textlink="">
      <xdr:nvSpPr>
        <xdr:cNvPr id="261" name="n_4aveValue【橋りょう・トンネル】&#10;一人当たり有形固定資産（償却資産）額"/>
        <xdr:cNvSpPr txBox="1"/>
      </xdr:nvSpPr>
      <xdr:spPr>
        <a:xfrm>
          <a:off x="6006045" y="1029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140512</xdr:rowOff>
    </xdr:from>
    <xdr:ext cx="599010" cy="259045"/>
    <xdr:sp macro="" textlink="">
      <xdr:nvSpPr>
        <xdr:cNvPr id="262" name="n_1mainValue【橋りょう・トンネル】&#10;一人当たり有形固定資産（償却資産）額"/>
        <xdr:cNvSpPr txBox="1"/>
      </xdr:nvSpPr>
      <xdr:spPr>
        <a:xfrm>
          <a:off x="8399995" y="972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144182</xdr:rowOff>
    </xdr:from>
    <xdr:ext cx="599010" cy="259045"/>
    <xdr:sp macro="" textlink="">
      <xdr:nvSpPr>
        <xdr:cNvPr id="263" name="n_2mainValue【橋りょう・トンネル】&#10;一人当たり有形固定資産（償却資産）額"/>
        <xdr:cNvSpPr txBox="1"/>
      </xdr:nvSpPr>
      <xdr:spPr>
        <a:xfrm>
          <a:off x="7612595" y="9726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145825</xdr:rowOff>
    </xdr:from>
    <xdr:ext cx="599010" cy="259045"/>
    <xdr:sp macro="" textlink="">
      <xdr:nvSpPr>
        <xdr:cNvPr id="264" name="n_3mainValue【橋りょう・トンネル】&#10;一人当たり有形固定資産（償却資産）額"/>
        <xdr:cNvSpPr txBox="1"/>
      </xdr:nvSpPr>
      <xdr:spPr>
        <a:xfrm>
          <a:off x="6818845" y="9727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147635</xdr:rowOff>
    </xdr:from>
    <xdr:ext cx="599010" cy="259045"/>
    <xdr:sp macro="" textlink="">
      <xdr:nvSpPr>
        <xdr:cNvPr id="265" name="n_4mainValue【橋りょう・トンネル】&#10;一人当たり有形固定資産（償却資産）額"/>
        <xdr:cNvSpPr txBox="1"/>
      </xdr:nvSpPr>
      <xdr:spPr>
        <a:xfrm>
          <a:off x="6006045" y="972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87630</xdr:rowOff>
    </xdr:from>
    <xdr:to>
      <xdr:col>24</xdr:col>
      <xdr:colOff>62865</xdr:colOff>
      <xdr:row>85</xdr:row>
      <xdr:rowOff>11430</xdr:rowOff>
    </xdr:to>
    <xdr:cxnSp macro="">
      <xdr:nvCxnSpPr>
        <xdr:cNvPr id="290" name="直線コネクタ 289"/>
        <xdr:cNvCxnSpPr/>
      </xdr:nvCxnSpPr>
      <xdr:spPr>
        <a:xfrm flipV="1">
          <a:off x="4177665" y="12971780"/>
          <a:ext cx="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15257</xdr:rowOff>
    </xdr:from>
    <xdr:ext cx="405111" cy="259045"/>
    <xdr:sp macro="" textlink="">
      <xdr:nvSpPr>
        <xdr:cNvPr id="291" name="【公営住宅】&#10;有形固定資産減価償却率最小値テキスト"/>
        <xdr:cNvSpPr txBox="1"/>
      </xdr:nvSpPr>
      <xdr:spPr>
        <a:xfrm>
          <a:off x="4216400"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xdr:rowOff>
    </xdr:from>
    <xdr:to>
      <xdr:col>24</xdr:col>
      <xdr:colOff>152400</xdr:colOff>
      <xdr:row>85</xdr:row>
      <xdr:rowOff>11430</xdr:rowOff>
    </xdr:to>
    <xdr:cxnSp macro="">
      <xdr:nvCxnSpPr>
        <xdr:cNvPr id="292" name="直線コネクタ 291"/>
        <xdr:cNvCxnSpPr/>
      </xdr:nvCxnSpPr>
      <xdr:spPr>
        <a:xfrm>
          <a:off x="4108450" y="14051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34307</xdr:rowOff>
    </xdr:from>
    <xdr:ext cx="405111" cy="259045"/>
    <xdr:sp macro="" textlink="">
      <xdr:nvSpPr>
        <xdr:cNvPr id="293" name="【公営住宅】&#10;有形固定資産減価償却率最大値テキスト"/>
        <xdr:cNvSpPr txBox="1"/>
      </xdr:nvSpPr>
      <xdr:spPr>
        <a:xfrm>
          <a:off x="4216400" y="1275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87630</xdr:rowOff>
    </xdr:from>
    <xdr:to>
      <xdr:col>24</xdr:col>
      <xdr:colOff>152400</xdr:colOff>
      <xdr:row>78</xdr:row>
      <xdr:rowOff>87630</xdr:rowOff>
    </xdr:to>
    <xdr:cxnSp macro="">
      <xdr:nvCxnSpPr>
        <xdr:cNvPr id="294" name="直線コネクタ 293"/>
        <xdr:cNvCxnSpPr/>
      </xdr:nvCxnSpPr>
      <xdr:spPr>
        <a:xfrm>
          <a:off x="4108450" y="12971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57166</xdr:rowOff>
    </xdr:from>
    <xdr:ext cx="405111" cy="259045"/>
    <xdr:sp macro="" textlink="">
      <xdr:nvSpPr>
        <xdr:cNvPr id="295" name="【公営住宅】&#10;有形固定資産減価償却率平均値テキスト"/>
        <xdr:cNvSpPr txBox="1"/>
      </xdr:nvSpPr>
      <xdr:spPr>
        <a:xfrm>
          <a:off x="4216400" y="1376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6" name="フローチャート: 判断 295"/>
        <xdr:cNvSpPr/>
      </xdr:nvSpPr>
      <xdr:spPr>
        <a:xfrm>
          <a:off x="4127500" y="137883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76836</xdr:rowOff>
    </xdr:from>
    <xdr:to>
      <xdr:col>20</xdr:col>
      <xdr:colOff>38100</xdr:colOff>
      <xdr:row>84</xdr:row>
      <xdr:rowOff>6986</xdr:rowOff>
    </xdr:to>
    <xdr:sp macro="" textlink="">
      <xdr:nvSpPr>
        <xdr:cNvPr id="297" name="フローチャート: 判断 296"/>
        <xdr:cNvSpPr/>
      </xdr:nvSpPr>
      <xdr:spPr>
        <a:xfrm>
          <a:off x="3384550" y="137864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73025</xdr:rowOff>
    </xdr:from>
    <xdr:to>
      <xdr:col>15</xdr:col>
      <xdr:colOff>101600</xdr:colOff>
      <xdr:row>84</xdr:row>
      <xdr:rowOff>3175</xdr:rowOff>
    </xdr:to>
    <xdr:sp macro="" textlink="">
      <xdr:nvSpPr>
        <xdr:cNvPr id="298" name="フローチャート: 判断 297"/>
        <xdr:cNvSpPr/>
      </xdr:nvSpPr>
      <xdr:spPr>
        <a:xfrm>
          <a:off x="2571750" y="137826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99" name="フローチャート: 判断 298"/>
        <xdr:cNvSpPr/>
      </xdr:nvSpPr>
      <xdr:spPr>
        <a:xfrm>
          <a:off x="1778000" y="135286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10161</xdr:rowOff>
    </xdr:from>
    <xdr:to>
      <xdr:col>6</xdr:col>
      <xdr:colOff>38100</xdr:colOff>
      <xdr:row>83</xdr:row>
      <xdr:rowOff>111761</xdr:rowOff>
    </xdr:to>
    <xdr:sp macro="" textlink="">
      <xdr:nvSpPr>
        <xdr:cNvPr id="300" name="フローチャート: 判断 299"/>
        <xdr:cNvSpPr/>
      </xdr:nvSpPr>
      <xdr:spPr>
        <a:xfrm>
          <a:off x="984250" y="137198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44450</xdr:rowOff>
    </xdr:from>
    <xdr:to>
      <xdr:col>24</xdr:col>
      <xdr:colOff>114300</xdr:colOff>
      <xdr:row>82</xdr:row>
      <xdr:rowOff>146050</xdr:rowOff>
    </xdr:to>
    <xdr:sp macro="" textlink="">
      <xdr:nvSpPr>
        <xdr:cNvPr id="306" name="楕円 305"/>
        <xdr:cNvSpPr/>
      </xdr:nvSpPr>
      <xdr:spPr>
        <a:xfrm>
          <a:off x="4127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67327</xdr:rowOff>
    </xdr:from>
    <xdr:ext cx="405111" cy="259045"/>
    <xdr:sp macro="" textlink="">
      <xdr:nvSpPr>
        <xdr:cNvPr id="307" name="【公営住宅】&#10;有形固定資産減価償却率該当値テキスト"/>
        <xdr:cNvSpPr txBox="1"/>
      </xdr:nvSpPr>
      <xdr:spPr>
        <a:xfrm>
          <a:off x="4216400" y="1344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139700</xdr:rowOff>
    </xdr:from>
    <xdr:to>
      <xdr:col>20</xdr:col>
      <xdr:colOff>38100</xdr:colOff>
      <xdr:row>82</xdr:row>
      <xdr:rowOff>69850</xdr:rowOff>
    </xdr:to>
    <xdr:sp macro="" textlink="">
      <xdr:nvSpPr>
        <xdr:cNvPr id="308" name="楕円 307"/>
        <xdr:cNvSpPr/>
      </xdr:nvSpPr>
      <xdr:spPr>
        <a:xfrm>
          <a:off x="3384550" y="135191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19050</xdr:rowOff>
    </xdr:from>
    <xdr:to>
      <xdr:col>24</xdr:col>
      <xdr:colOff>63500</xdr:colOff>
      <xdr:row>82</xdr:row>
      <xdr:rowOff>95250</xdr:rowOff>
    </xdr:to>
    <xdr:cxnSp macro="">
      <xdr:nvCxnSpPr>
        <xdr:cNvPr id="309" name="直線コネクタ 308"/>
        <xdr:cNvCxnSpPr/>
      </xdr:nvCxnSpPr>
      <xdr:spPr>
        <a:xfrm>
          <a:off x="3429000" y="13563600"/>
          <a:ext cx="7493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139700</xdr:rowOff>
    </xdr:from>
    <xdr:to>
      <xdr:col>15</xdr:col>
      <xdr:colOff>101600</xdr:colOff>
      <xdr:row>82</xdr:row>
      <xdr:rowOff>69850</xdr:rowOff>
    </xdr:to>
    <xdr:sp macro="" textlink="">
      <xdr:nvSpPr>
        <xdr:cNvPr id="310" name="楕円 309"/>
        <xdr:cNvSpPr/>
      </xdr:nvSpPr>
      <xdr:spPr>
        <a:xfrm>
          <a:off x="2571750" y="13519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19050</xdr:rowOff>
    </xdr:from>
    <xdr:to>
      <xdr:col>19</xdr:col>
      <xdr:colOff>177800</xdr:colOff>
      <xdr:row>82</xdr:row>
      <xdr:rowOff>19050</xdr:rowOff>
    </xdr:to>
    <xdr:cxnSp macro="">
      <xdr:nvCxnSpPr>
        <xdr:cNvPr id="311" name="直線コネクタ 310"/>
        <xdr:cNvCxnSpPr/>
      </xdr:nvCxnSpPr>
      <xdr:spPr>
        <a:xfrm>
          <a:off x="2622550" y="135636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101600</xdr:rowOff>
    </xdr:from>
    <xdr:to>
      <xdr:col>10</xdr:col>
      <xdr:colOff>165100</xdr:colOff>
      <xdr:row>82</xdr:row>
      <xdr:rowOff>31750</xdr:rowOff>
    </xdr:to>
    <xdr:sp macro="" textlink="">
      <xdr:nvSpPr>
        <xdr:cNvPr id="312" name="楕円 311"/>
        <xdr:cNvSpPr/>
      </xdr:nvSpPr>
      <xdr:spPr>
        <a:xfrm>
          <a:off x="1778000" y="13481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152400</xdr:rowOff>
    </xdr:from>
    <xdr:to>
      <xdr:col>15</xdr:col>
      <xdr:colOff>50800</xdr:colOff>
      <xdr:row>82</xdr:row>
      <xdr:rowOff>19050</xdr:rowOff>
    </xdr:to>
    <xdr:cxnSp macro="">
      <xdr:nvCxnSpPr>
        <xdr:cNvPr id="313" name="直線コネクタ 312"/>
        <xdr:cNvCxnSpPr/>
      </xdr:nvCxnSpPr>
      <xdr:spPr>
        <a:xfrm>
          <a:off x="1828800" y="13531850"/>
          <a:ext cx="79375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61595</xdr:rowOff>
    </xdr:from>
    <xdr:to>
      <xdr:col>6</xdr:col>
      <xdr:colOff>38100</xdr:colOff>
      <xdr:row>81</xdr:row>
      <xdr:rowOff>163195</xdr:rowOff>
    </xdr:to>
    <xdr:sp macro="" textlink="">
      <xdr:nvSpPr>
        <xdr:cNvPr id="314" name="楕円 313"/>
        <xdr:cNvSpPr/>
      </xdr:nvSpPr>
      <xdr:spPr>
        <a:xfrm>
          <a:off x="984250" y="134410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112395</xdr:rowOff>
    </xdr:from>
    <xdr:to>
      <xdr:col>10</xdr:col>
      <xdr:colOff>114300</xdr:colOff>
      <xdr:row>81</xdr:row>
      <xdr:rowOff>152400</xdr:rowOff>
    </xdr:to>
    <xdr:cxnSp macro="">
      <xdr:nvCxnSpPr>
        <xdr:cNvPr id="315" name="直線コネクタ 314"/>
        <xdr:cNvCxnSpPr/>
      </xdr:nvCxnSpPr>
      <xdr:spPr>
        <a:xfrm>
          <a:off x="1028700" y="13491845"/>
          <a:ext cx="8001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169563</xdr:rowOff>
    </xdr:from>
    <xdr:ext cx="405111" cy="259045"/>
    <xdr:sp macro="" textlink="">
      <xdr:nvSpPr>
        <xdr:cNvPr id="316" name="n_1aveValue【公営住宅】&#10;有形固定資産減価償却率"/>
        <xdr:cNvSpPr txBox="1"/>
      </xdr:nvSpPr>
      <xdr:spPr>
        <a:xfrm>
          <a:off x="3239144" y="1387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165752</xdr:rowOff>
    </xdr:from>
    <xdr:ext cx="405111" cy="259045"/>
    <xdr:sp macro="" textlink="">
      <xdr:nvSpPr>
        <xdr:cNvPr id="317" name="n_2aveValue【公営住宅】&#10;有形固定資産減価償却率"/>
        <xdr:cNvSpPr txBox="1"/>
      </xdr:nvSpPr>
      <xdr:spPr>
        <a:xfrm>
          <a:off x="2439044" y="1387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70502</xdr:rowOff>
    </xdr:from>
    <xdr:ext cx="405111" cy="259045"/>
    <xdr:sp macro="" textlink="">
      <xdr:nvSpPr>
        <xdr:cNvPr id="318" name="n_3aveValue【公営住宅】&#10;有形固定資産減価償却率"/>
        <xdr:cNvSpPr txBox="1"/>
      </xdr:nvSpPr>
      <xdr:spPr>
        <a:xfrm>
          <a:off x="1645294" y="1361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102888</xdr:rowOff>
    </xdr:from>
    <xdr:ext cx="405111" cy="259045"/>
    <xdr:sp macro="" textlink="">
      <xdr:nvSpPr>
        <xdr:cNvPr id="319" name="n_4aveValue【公営住宅】&#10;有形固定資産減価償却率"/>
        <xdr:cNvSpPr txBox="1"/>
      </xdr:nvSpPr>
      <xdr:spPr>
        <a:xfrm>
          <a:off x="851544" y="1381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86377</xdr:rowOff>
    </xdr:from>
    <xdr:ext cx="405111" cy="259045"/>
    <xdr:sp macro="" textlink="">
      <xdr:nvSpPr>
        <xdr:cNvPr id="320" name="n_1mainValue【公営住宅】&#10;有形固定資産減価償却率"/>
        <xdr:cNvSpPr txBox="1"/>
      </xdr:nvSpPr>
      <xdr:spPr>
        <a:xfrm>
          <a:off x="3239144" y="1330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86377</xdr:rowOff>
    </xdr:from>
    <xdr:ext cx="405111" cy="259045"/>
    <xdr:sp macro="" textlink="">
      <xdr:nvSpPr>
        <xdr:cNvPr id="321" name="n_2mainValue【公営住宅】&#10;有形固定資産減価償却率"/>
        <xdr:cNvSpPr txBox="1"/>
      </xdr:nvSpPr>
      <xdr:spPr>
        <a:xfrm>
          <a:off x="2439044" y="1330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48277</xdr:rowOff>
    </xdr:from>
    <xdr:ext cx="405111" cy="259045"/>
    <xdr:sp macro="" textlink="">
      <xdr:nvSpPr>
        <xdr:cNvPr id="322" name="n_3mainValue【公営住宅】&#10;有形固定資産減価償却率"/>
        <xdr:cNvSpPr txBox="1"/>
      </xdr:nvSpPr>
      <xdr:spPr>
        <a:xfrm>
          <a:off x="1645294"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8272</xdr:rowOff>
    </xdr:from>
    <xdr:ext cx="405111" cy="259045"/>
    <xdr:sp macro="" textlink="">
      <xdr:nvSpPr>
        <xdr:cNvPr id="323" name="n_4mainValue【公営住宅】&#10;有形固定資産減価償却率"/>
        <xdr:cNvSpPr txBox="1"/>
      </xdr:nvSpPr>
      <xdr:spPr>
        <a:xfrm>
          <a:off x="851544" y="1322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17526</xdr:rowOff>
    </xdr:to>
    <xdr:cxnSp macro="">
      <xdr:nvCxnSpPr>
        <xdr:cNvPr id="345" name="直線コネクタ 344"/>
        <xdr:cNvCxnSpPr/>
      </xdr:nvCxnSpPr>
      <xdr:spPr>
        <a:xfrm flipV="1">
          <a:off x="9429115" y="13082778"/>
          <a:ext cx="0" cy="1139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46" name="【公営住宅】&#10;一人当たり面積最小値テキスト"/>
        <xdr:cNvSpPr txBox="1"/>
      </xdr:nvSpPr>
      <xdr:spPr>
        <a:xfrm>
          <a:off x="9467850" y="14226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47" name="直線コネクタ 346"/>
        <xdr:cNvCxnSpPr/>
      </xdr:nvCxnSpPr>
      <xdr:spPr>
        <a:xfrm>
          <a:off x="9359900" y="142224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48" name="【公営住宅】&#10;一人当たり面積最大値テキスト"/>
        <xdr:cNvSpPr txBox="1"/>
      </xdr:nvSpPr>
      <xdr:spPr>
        <a:xfrm>
          <a:off x="9467850" y="1287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49" name="直線コネクタ 348"/>
        <xdr:cNvCxnSpPr/>
      </xdr:nvCxnSpPr>
      <xdr:spPr>
        <a:xfrm>
          <a:off x="9359900" y="130827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99331</xdr:rowOff>
    </xdr:from>
    <xdr:ext cx="469744" cy="259045"/>
    <xdr:sp macro="" textlink="">
      <xdr:nvSpPr>
        <xdr:cNvPr id="350" name="【公営住宅】&#10;一人当たり面積平均値テキスト"/>
        <xdr:cNvSpPr txBox="1"/>
      </xdr:nvSpPr>
      <xdr:spPr>
        <a:xfrm>
          <a:off x="9467850" y="138089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76454</xdr:rowOff>
    </xdr:from>
    <xdr:to>
      <xdr:col>55</xdr:col>
      <xdr:colOff>50800</xdr:colOff>
      <xdr:row>85</xdr:row>
      <xdr:rowOff>6604</xdr:rowOff>
    </xdr:to>
    <xdr:sp macro="" textlink="">
      <xdr:nvSpPr>
        <xdr:cNvPr id="351" name="フローチャート: 判断 350"/>
        <xdr:cNvSpPr/>
      </xdr:nvSpPr>
      <xdr:spPr>
        <a:xfrm>
          <a:off x="9398000" y="1395120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80111</xdr:rowOff>
    </xdr:from>
    <xdr:to>
      <xdr:col>50</xdr:col>
      <xdr:colOff>165100</xdr:colOff>
      <xdr:row>85</xdr:row>
      <xdr:rowOff>10261</xdr:rowOff>
    </xdr:to>
    <xdr:sp macro="" textlink="">
      <xdr:nvSpPr>
        <xdr:cNvPr id="352" name="フローチャート: 判断 351"/>
        <xdr:cNvSpPr/>
      </xdr:nvSpPr>
      <xdr:spPr>
        <a:xfrm>
          <a:off x="8636000" y="139548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100228</xdr:rowOff>
    </xdr:from>
    <xdr:to>
      <xdr:col>46</xdr:col>
      <xdr:colOff>38100</xdr:colOff>
      <xdr:row>85</xdr:row>
      <xdr:rowOff>30378</xdr:rowOff>
    </xdr:to>
    <xdr:sp macro="" textlink="">
      <xdr:nvSpPr>
        <xdr:cNvPr id="353" name="フローチャート: 判断 352"/>
        <xdr:cNvSpPr/>
      </xdr:nvSpPr>
      <xdr:spPr>
        <a:xfrm>
          <a:off x="7842250" y="139749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84226</xdr:rowOff>
    </xdr:from>
    <xdr:to>
      <xdr:col>41</xdr:col>
      <xdr:colOff>101600</xdr:colOff>
      <xdr:row>85</xdr:row>
      <xdr:rowOff>14376</xdr:rowOff>
    </xdr:to>
    <xdr:sp macro="" textlink="">
      <xdr:nvSpPr>
        <xdr:cNvPr id="354" name="フローチャート: 判断 353"/>
        <xdr:cNvSpPr/>
      </xdr:nvSpPr>
      <xdr:spPr>
        <a:xfrm>
          <a:off x="7029450" y="139589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124003</xdr:rowOff>
    </xdr:from>
    <xdr:to>
      <xdr:col>36</xdr:col>
      <xdr:colOff>165100</xdr:colOff>
      <xdr:row>85</xdr:row>
      <xdr:rowOff>54153</xdr:rowOff>
    </xdr:to>
    <xdr:sp macro="" textlink="">
      <xdr:nvSpPr>
        <xdr:cNvPr id="355" name="フローチャート: 判断 354"/>
        <xdr:cNvSpPr/>
      </xdr:nvSpPr>
      <xdr:spPr>
        <a:xfrm>
          <a:off x="6235700" y="139987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108001</xdr:rowOff>
    </xdr:from>
    <xdr:to>
      <xdr:col>55</xdr:col>
      <xdr:colOff>50800</xdr:colOff>
      <xdr:row>86</xdr:row>
      <xdr:rowOff>38151</xdr:rowOff>
    </xdr:to>
    <xdr:sp macro="" textlink="">
      <xdr:nvSpPr>
        <xdr:cNvPr id="361" name="楕円 360"/>
        <xdr:cNvSpPr/>
      </xdr:nvSpPr>
      <xdr:spPr>
        <a:xfrm>
          <a:off x="9398000" y="1414785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22928</xdr:rowOff>
    </xdr:from>
    <xdr:ext cx="469744" cy="259045"/>
    <xdr:sp macro="" textlink="">
      <xdr:nvSpPr>
        <xdr:cNvPr id="362" name="【公営住宅】&#10;一人当たり面積該当値テキスト"/>
        <xdr:cNvSpPr txBox="1"/>
      </xdr:nvSpPr>
      <xdr:spPr>
        <a:xfrm>
          <a:off x="9467850" y="1406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108001</xdr:rowOff>
    </xdr:from>
    <xdr:to>
      <xdr:col>50</xdr:col>
      <xdr:colOff>165100</xdr:colOff>
      <xdr:row>86</xdr:row>
      <xdr:rowOff>38151</xdr:rowOff>
    </xdr:to>
    <xdr:sp macro="" textlink="">
      <xdr:nvSpPr>
        <xdr:cNvPr id="363" name="楕円 362"/>
        <xdr:cNvSpPr/>
      </xdr:nvSpPr>
      <xdr:spPr>
        <a:xfrm>
          <a:off x="8636000" y="141478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158801</xdr:rowOff>
    </xdr:from>
    <xdr:to>
      <xdr:col>55</xdr:col>
      <xdr:colOff>0</xdr:colOff>
      <xdr:row>85</xdr:row>
      <xdr:rowOff>158801</xdr:rowOff>
    </xdr:to>
    <xdr:cxnSp macro="">
      <xdr:nvCxnSpPr>
        <xdr:cNvPr id="364" name="直線コネクタ 363"/>
        <xdr:cNvCxnSpPr/>
      </xdr:nvCxnSpPr>
      <xdr:spPr>
        <a:xfrm>
          <a:off x="8686800" y="1419865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108458</xdr:rowOff>
    </xdr:from>
    <xdr:to>
      <xdr:col>46</xdr:col>
      <xdr:colOff>38100</xdr:colOff>
      <xdr:row>86</xdr:row>
      <xdr:rowOff>38608</xdr:rowOff>
    </xdr:to>
    <xdr:sp macro="" textlink="">
      <xdr:nvSpPr>
        <xdr:cNvPr id="365" name="楕円 364"/>
        <xdr:cNvSpPr/>
      </xdr:nvSpPr>
      <xdr:spPr>
        <a:xfrm>
          <a:off x="7842250" y="141483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158801</xdr:rowOff>
    </xdr:from>
    <xdr:to>
      <xdr:col>50</xdr:col>
      <xdr:colOff>114300</xdr:colOff>
      <xdr:row>85</xdr:row>
      <xdr:rowOff>159258</xdr:rowOff>
    </xdr:to>
    <xdr:cxnSp macro="">
      <xdr:nvCxnSpPr>
        <xdr:cNvPr id="366" name="直線コネクタ 365"/>
        <xdr:cNvCxnSpPr/>
      </xdr:nvCxnSpPr>
      <xdr:spPr>
        <a:xfrm flipV="1">
          <a:off x="7886700" y="14198651"/>
          <a:ext cx="8001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108458</xdr:rowOff>
    </xdr:from>
    <xdr:to>
      <xdr:col>41</xdr:col>
      <xdr:colOff>101600</xdr:colOff>
      <xdr:row>86</xdr:row>
      <xdr:rowOff>38608</xdr:rowOff>
    </xdr:to>
    <xdr:sp macro="" textlink="">
      <xdr:nvSpPr>
        <xdr:cNvPr id="367" name="楕円 366"/>
        <xdr:cNvSpPr/>
      </xdr:nvSpPr>
      <xdr:spPr>
        <a:xfrm>
          <a:off x="7029450" y="141483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159258</xdr:rowOff>
    </xdr:from>
    <xdr:to>
      <xdr:col>45</xdr:col>
      <xdr:colOff>177800</xdr:colOff>
      <xdr:row>85</xdr:row>
      <xdr:rowOff>159258</xdr:rowOff>
    </xdr:to>
    <xdr:cxnSp macro="">
      <xdr:nvCxnSpPr>
        <xdr:cNvPr id="368" name="直線コネクタ 367"/>
        <xdr:cNvCxnSpPr/>
      </xdr:nvCxnSpPr>
      <xdr:spPr>
        <a:xfrm>
          <a:off x="7080250" y="1419910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108458</xdr:rowOff>
    </xdr:from>
    <xdr:to>
      <xdr:col>36</xdr:col>
      <xdr:colOff>165100</xdr:colOff>
      <xdr:row>86</xdr:row>
      <xdr:rowOff>38608</xdr:rowOff>
    </xdr:to>
    <xdr:sp macro="" textlink="">
      <xdr:nvSpPr>
        <xdr:cNvPr id="369" name="楕円 368"/>
        <xdr:cNvSpPr/>
      </xdr:nvSpPr>
      <xdr:spPr>
        <a:xfrm>
          <a:off x="6235700" y="141483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159258</xdr:rowOff>
    </xdr:from>
    <xdr:to>
      <xdr:col>41</xdr:col>
      <xdr:colOff>50800</xdr:colOff>
      <xdr:row>85</xdr:row>
      <xdr:rowOff>159258</xdr:rowOff>
    </xdr:to>
    <xdr:cxnSp macro="">
      <xdr:nvCxnSpPr>
        <xdr:cNvPr id="370" name="直線コネクタ 369"/>
        <xdr:cNvCxnSpPr/>
      </xdr:nvCxnSpPr>
      <xdr:spPr>
        <a:xfrm>
          <a:off x="6286500" y="1419910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26788</xdr:rowOff>
    </xdr:from>
    <xdr:ext cx="469744" cy="259045"/>
    <xdr:sp macro="" textlink="">
      <xdr:nvSpPr>
        <xdr:cNvPr id="371" name="n_1aveValue【公営住宅】&#10;一人当たり面積"/>
        <xdr:cNvSpPr txBox="1"/>
      </xdr:nvSpPr>
      <xdr:spPr>
        <a:xfrm>
          <a:off x="8458277" y="1373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46905</xdr:rowOff>
    </xdr:from>
    <xdr:ext cx="469744" cy="259045"/>
    <xdr:sp macro="" textlink="">
      <xdr:nvSpPr>
        <xdr:cNvPr id="372" name="n_2aveValue【公営住宅】&#10;一人当たり面積"/>
        <xdr:cNvSpPr txBox="1"/>
      </xdr:nvSpPr>
      <xdr:spPr>
        <a:xfrm>
          <a:off x="7677227" y="1375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30903</xdr:rowOff>
    </xdr:from>
    <xdr:ext cx="469744" cy="259045"/>
    <xdr:sp macro="" textlink="">
      <xdr:nvSpPr>
        <xdr:cNvPr id="373" name="n_3aveValue【公営住宅】&#10;一人当たり面積"/>
        <xdr:cNvSpPr txBox="1"/>
      </xdr:nvSpPr>
      <xdr:spPr>
        <a:xfrm>
          <a:off x="6864427" y="1374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70680</xdr:rowOff>
    </xdr:from>
    <xdr:ext cx="469744" cy="259045"/>
    <xdr:sp macro="" textlink="">
      <xdr:nvSpPr>
        <xdr:cNvPr id="374" name="n_4aveValue【公営住宅】&#10;一人当たり面積"/>
        <xdr:cNvSpPr txBox="1"/>
      </xdr:nvSpPr>
      <xdr:spPr>
        <a:xfrm>
          <a:off x="6070677" y="1378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29278</xdr:rowOff>
    </xdr:from>
    <xdr:ext cx="469744" cy="259045"/>
    <xdr:sp macro="" textlink="">
      <xdr:nvSpPr>
        <xdr:cNvPr id="375" name="n_1mainValue【公営住宅】&#10;一人当たり面積"/>
        <xdr:cNvSpPr txBox="1"/>
      </xdr:nvSpPr>
      <xdr:spPr>
        <a:xfrm>
          <a:off x="8458277" y="1423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29735</xdr:rowOff>
    </xdr:from>
    <xdr:ext cx="469744" cy="259045"/>
    <xdr:sp macro="" textlink="">
      <xdr:nvSpPr>
        <xdr:cNvPr id="376" name="n_2mainValue【公営住宅】&#10;一人当たり面積"/>
        <xdr:cNvSpPr txBox="1"/>
      </xdr:nvSpPr>
      <xdr:spPr>
        <a:xfrm>
          <a:off x="7677227" y="1423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29735</xdr:rowOff>
    </xdr:from>
    <xdr:ext cx="469744" cy="259045"/>
    <xdr:sp macro="" textlink="">
      <xdr:nvSpPr>
        <xdr:cNvPr id="377" name="n_3mainValue【公営住宅】&#10;一人当たり面積"/>
        <xdr:cNvSpPr txBox="1"/>
      </xdr:nvSpPr>
      <xdr:spPr>
        <a:xfrm>
          <a:off x="6864427" y="1423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29735</xdr:rowOff>
    </xdr:from>
    <xdr:ext cx="469744" cy="259045"/>
    <xdr:sp macro="" textlink="">
      <xdr:nvSpPr>
        <xdr:cNvPr id="378" name="n_4mainValue【公営住宅】&#10;一人当たり面積"/>
        <xdr:cNvSpPr txBox="1"/>
      </xdr:nvSpPr>
      <xdr:spPr>
        <a:xfrm>
          <a:off x="6070677" y="1423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6" name="直線コネクタ 405"/>
        <xdr:cNvCxnSpPr/>
      </xdr:nvCxnSpPr>
      <xdr:spPr>
        <a:xfrm>
          <a:off x="11207750" y="6908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7" name="テキスト ボックス 406"/>
        <xdr:cNvSpPr txBox="1"/>
      </xdr:nvSpPr>
      <xdr:spPr>
        <a:xfrm>
          <a:off x="107977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8" name="直線コネクタ 407"/>
        <xdr:cNvCxnSpPr/>
      </xdr:nvCxnSpPr>
      <xdr:spPr>
        <a:xfrm>
          <a:off x="11207750" y="646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9" name="テキスト ボックス 408"/>
        <xdr:cNvSpPr txBox="1"/>
      </xdr:nvSpPr>
      <xdr:spPr>
        <a:xfrm>
          <a:off x="108427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0" name="直線コネクタ 409"/>
        <xdr:cNvCxnSpPr/>
      </xdr:nvCxnSpPr>
      <xdr:spPr>
        <a:xfrm>
          <a:off x="11207750" y="6026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1" name="テキスト ボックス 410"/>
        <xdr:cNvSpPr txBox="1"/>
      </xdr:nvSpPr>
      <xdr:spPr>
        <a:xfrm>
          <a:off x="108427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2" name="直線コネクタ 411"/>
        <xdr:cNvCxnSpPr/>
      </xdr:nvCxnSpPr>
      <xdr:spPr>
        <a:xfrm>
          <a:off x="11207750" y="558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3" name="テキスト ボックス 412"/>
        <xdr:cNvSpPr txBox="1"/>
      </xdr:nvSpPr>
      <xdr:spPr>
        <a:xfrm>
          <a:off x="108427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5" name="テキスト ボックス 414"/>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62484</xdr:rowOff>
    </xdr:from>
    <xdr:to>
      <xdr:col>85</xdr:col>
      <xdr:colOff>126364</xdr:colOff>
      <xdr:row>41</xdr:row>
      <xdr:rowOff>5334</xdr:rowOff>
    </xdr:to>
    <xdr:cxnSp macro="">
      <xdr:nvCxnSpPr>
        <xdr:cNvPr id="417" name="直線コネクタ 416"/>
        <xdr:cNvCxnSpPr/>
      </xdr:nvCxnSpPr>
      <xdr:spPr>
        <a:xfrm flipV="1">
          <a:off x="14699614" y="5517134"/>
          <a:ext cx="0" cy="126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9161</xdr:rowOff>
    </xdr:from>
    <xdr:ext cx="405111" cy="259045"/>
    <xdr:sp macro="" textlink="">
      <xdr:nvSpPr>
        <xdr:cNvPr id="418" name="【認定こども園・幼稚園・保育所】&#10;有形固定資産減価償却率最小値テキスト"/>
        <xdr:cNvSpPr txBox="1"/>
      </xdr:nvSpPr>
      <xdr:spPr>
        <a:xfrm>
          <a:off x="14738350" y="6784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xdr:rowOff>
    </xdr:from>
    <xdr:to>
      <xdr:col>86</xdr:col>
      <xdr:colOff>25400</xdr:colOff>
      <xdr:row>41</xdr:row>
      <xdr:rowOff>5334</xdr:rowOff>
    </xdr:to>
    <xdr:cxnSp macro="">
      <xdr:nvCxnSpPr>
        <xdr:cNvPr id="419" name="直線コネクタ 418"/>
        <xdr:cNvCxnSpPr/>
      </xdr:nvCxnSpPr>
      <xdr:spPr>
        <a:xfrm>
          <a:off x="14611350" y="67807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9161</xdr:rowOff>
    </xdr:from>
    <xdr:ext cx="405111" cy="259045"/>
    <xdr:sp macro="" textlink="">
      <xdr:nvSpPr>
        <xdr:cNvPr id="420" name="【認定こども園・幼稚園・保育所】&#10;有形固定資産減価償却率最大値テキスト"/>
        <xdr:cNvSpPr txBox="1"/>
      </xdr:nvSpPr>
      <xdr:spPr>
        <a:xfrm>
          <a:off x="14738350" y="5298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62484</xdr:rowOff>
    </xdr:from>
    <xdr:to>
      <xdr:col>86</xdr:col>
      <xdr:colOff>25400</xdr:colOff>
      <xdr:row>33</xdr:row>
      <xdr:rowOff>62484</xdr:rowOff>
    </xdr:to>
    <xdr:cxnSp macro="">
      <xdr:nvCxnSpPr>
        <xdr:cNvPr id="421" name="直線コネクタ 420"/>
        <xdr:cNvCxnSpPr/>
      </xdr:nvCxnSpPr>
      <xdr:spPr>
        <a:xfrm>
          <a:off x="14611350" y="55171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109999</xdr:rowOff>
    </xdr:from>
    <xdr:ext cx="405111" cy="259045"/>
    <xdr:sp macro="" textlink="">
      <xdr:nvSpPr>
        <xdr:cNvPr id="422" name="【認定こども園・幼稚園・保育所】&#10;有形固定資産減価償却率平均値テキスト"/>
        <xdr:cNvSpPr txBox="1"/>
      </xdr:nvSpPr>
      <xdr:spPr>
        <a:xfrm>
          <a:off x="14738350" y="58948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87122</xdr:rowOff>
    </xdr:from>
    <xdr:to>
      <xdr:col>85</xdr:col>
      <xdr:colOff>177800</xdr:colOff>
      <xdr:row>37</xdr:row>
      <xdr:rowOff>17272</xdr:rowOff>
    </xdr:to>
    <xdr:sp macro="" textlink="">
      <xdr:nvSpPr>
        <xdr:cNvPr id="423" name="フローチャート: 判断 422"/>
        <xdr:cNvSpPr/>
      </xdr:nvSpPr>
      <xdr:spPr>
        <a:xfrm>
          <a:off x="14649450" y="60370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45974</xdr:rowOff>
    </xdr:from>
    <xdr:to>
      <xdr:col>81</xdr:col>
      <xdr:colOff>101600</xdr:colOff>
      <xdr:row>36</xdr:row>
      <xdr:rowOff>147574</xdr:rowOff>
    </xdr:to>
    <xdr:sp macro="" textlink="">
      <xdr:nvSpPr>
        <xdr:cNvPr id="424" name="フローチャート: 判断 423"/>
        <xdr:cNvSpPr/>
      </xdr:nvSpPr>
      <xdr:spPr>
        <a:xfrm>
          <a:off x="13887450" y="5995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105410</xdr:rowOff>
    </xdr:from>
    <xdr:to>
      <xdr:col>76</xdr:col>
      <xdr:colOff>165100</xdr:colOff>
      <xdr:row>36</xdr:row>
      <xdr:rowOff>35560</xdr:rowOff>
    </xdr:to>
    <xdr:sp macro="" textlink="">
      <xdr:nvSpPr>
        <xdr:cNvPr id="425" name="フローチャート: 判断 424"/>
        <xdr:cNvSpPr/>
      </xdr:nvSpPr>
      <xdr:spPr>
        <a:xfrm>
          <a:off x="13093700" y="58902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16256</xdr:rowOff>
    </xdr:from>
    <xdr:to>
      <xdr:col>72</xdr:col>
      <xdr:colOff>38100</xdr:colOff>
      <xdr:row>35</xdr:row>
      <xdr:rowOff>117856</xdr:rowOff>
    </xdr:to>
    <xdr:sp macro="" textlink="">
      <xdr:nvSpPr>
        <xdr:cNvPr id="426" name="フローチャート: 判断 425"/>
        <xdr:cNvSpPr/>
      </xdr:nvSpPr>
      <xdr:spPr>
        <a:xfrm>
          <a:off x="12299950" y="58011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32258</xdr:rowOff>
    </xdr:from>
    <xdr:to>
      <xdr:col>67</xdr:col>
      <xdr:colOff>101600</xdr:colOff>
      <xdr:row>35</xdr:row>
      <xdr:rowOff>133858</xdr:rowOff>
    </xdr:to>
    <xdr:sp macro="" textlink="">
      <xdr:nvSpPr>
        <xdr:cNvPr id="427" name="フローチャート: 判断 426"/>
        <xdr:cNvSpPr/>
      </xdr:nvSpPr>
      <xdr:spPr>
        <a:xfrm>
          <a:off x="11487150" y="581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32258</xdr:rowOff>
    </xdr:from>
    <xdr:to>
      <xdr:col>85</xdr:col>
      <xdr:colOff>177800</xdr:colOff>
      <xdr:row>37</xdr:row>
      <xdr:rowOff>133858</xdr:rowOff>
    </xdr:to>
    <xdr:sp macro="" textlink="">
      <xdr:nvSpPr>
        <xdr:cNvPr id="433" name="楕円 432"/>
        <xdr:cNvSpPr/>
      </xdr:nvSpPr>
      <xdr:spPr>
        <a:xfrm>
          <a:off x="14649450" y="614730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10685</xdr:rowOff>
    </xdr:from>
    <xdr:ext cx="405111" cy="259045"/>
    <xdr:sp macro="" textlink="">
      <xdr:nvSpPr>
        <xdr:cNvPr id="434" name="【認定こども園・幼稚園・保育所】&#10;有形固定資産減価償却率該当値テキスト"/>
        <xdr:cNvSpPr txBox="1"/>
      </xdr:nvSpPr>
      <xdr:spPr>
        <a:xfrm>
          <a:off x="14738350" y="6125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57404</xdr:rowOff>
    </xdr:from>
    <xdr:to>
      <xdr:col>81</xdr:col>
      <xdr:colOff>101600</xdr:colOff>
      <xdr:row>37</xdr:row>
      <xdr:rowOff>159004</xdr:rowOff>
    </xdr:to>
    <xdr:sp macro="" textlink="">
      <xdr:nvSpPr>
        <xdr:cNvPr id="435" name="楕円 434"/>
        <xdr:cNvSpPr/>
      </xdr:nvSpPr>
      <xdr:spPr>
        <a:xfrm>
          <a:off x="13887450" y="61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83058</xdr:rowOff>
    </xdr:from>
    <xdr:to>
      <xdr:col>85</xdr:col>
      <xdr:colOff>127000</xdr:colOff>
      <xdr:row>37</xdr:row>
      <xdr:rowOff>108204</xdr:rowOff>
    </xdr:to>
    <xdr:cxnSp macro="">
      <xdr:nvCxnSpPr>
        <xdr:cNvPr id="436" name="直線コネクタ 435"/>
        <xdr:cNvCxnSpPr/>
      </xdr:nvCxnSpPr>
      <xdr:spPr>
        <a:xfrm flipV="1">
          <a:off x="13938250" y="6198108"/>
          <a:ext cx="762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57404</xdr:rowOff>
    </xdr:from>
    <xdr:to>
      <xdr:col>76</xdr:col>
      <xdr:colOff>165100</xdr:colOff>
      <xdr:row>37</xdr:row>
      <xdr:rowOff>159004</xdr:rowOff>
    </xdr:to>
    <xdr:sp macro="" textlink="">
      <xdr:nvSpPr>
        <xdr:cNvPr id="437" name="楕円 436"/>
        <xdr:cNvSpPr/>
      </xdr:nvSpPr>
      <xdr:spPr>
        <a:xfrm>
          <a:off x="13093700" y="61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108204</xdr:rowOff>
    </xdr:from>
    <xdr:to>
      <xdr:col>81</xdr:col>
      <xdr:colOff>50800</xdr:colOff>
      <xdr:row>37</xdr:row>
      <xdr:rowOff>108204</xdr:rowOff>
    </xdr:to>
    <xdr:cxnSp macro="">
      <xdr:nvCxnSpPr>
        <xdr:cNvPr id="438" name="直線コネクタ 437"/>
        <xdr:cNvCxnSpPr/>
      </xdr:nvCxnSpPr>
      <xdr:spPr>
        <a:xfrm>
          <a:off x="13144500" y="6223254"/>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41402</xdr:rowOff>
    </xdr:from>
    <xdr:to>
      <xdr:col>72</xdr:col>
      <xdr:colOff>38100</xdr:colOff>
      <xdr:row>38</xdr:row>
      <xdr:rowOff>143002</xdr:rowOff>
    </xdr:to>
    <xdr:sp macro="" textlink="">
      <xdr:nvSpPr>
        <xdr:cNvPr id="439" name="楕円 438"/>
        <xdr:cNvSpPr/>
      </xdr:nvSpPr>
      <xdr:spPr>
        <a:xfrm>
          <a:off x="12299950" y="63215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108204</xdr:rowOff>
    </xdr:from>
    <xdr:to>
      <xdr:col>76</xdr:col>
      <xdr:colOff>114300</xdr:colOff>
      <xdr:row>38</xdr:row>
      <xdr:rowOff>92202</xdr:rowOff>
    </xdr:to>
    <xdr:cxnSp macro="">
      <xdr:nvCxnSpPr>
        <xdr:cNvPr id="440" name="直線コネクタ 439"/>
        <xdr:cNvCxnSpPr/>
      </xdr:nvCxnSpPr>
      <xdr:spPr>
        <a:xfrm flipV="1">
          <a:off x="12344400" y="6223254"/>
          <a:ext cx="800100" cy="14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29972</xdr:rowOff>
    </xdr:from>
    <xdr:to>
      <xdr:col>67</xdr:col>
      <xdr:colOff>101600</xdr:colOff>
      <xdr:row>37</xdr:row>
      <xdr:rowOff>131572</xdr:rowOff>
    </xdr:to>
    <xdr:sp macro="" textlink="">
      <xdr:nvSpPr>
        <xdr:cNvPr id="441" name="楕円 440"/>
        <xdr:cNvSpPr/>
      </xdr:nvSpPr>
      <xdr:spPr>
        <a:xfrm>
          <a:off x="11487150" y="614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80772</xdr:rowOff>
    </xdr:from>
    <xdr:to>
      <xdr:col>71</xdr:col>
      <xdr:colOff>177800</xdr:colOff>
      <xdr:row>38</xdr:row>
      <xdr:rowOff>92202</xdr:rowOff>
    </xdr:to>
    <xdr:cxnSp macro="">
      <xdr:nvCxnSpPr>
        <xdr:cNvPr id="442" name="直線コネクタ 441"/>
        <xdr:cNvCxnSpPr/>
      </xdr:nvCxnSpPr>
      <xdr:spPr>
        <a:xfrm>
          <a:off x="11537950" y="6195822"/>
          <a:ext cx="806450" cy="17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164101</xdr:rowOff>
    </xdr:from>
    <xdr:ext cx="405111" cy="259045"/>
    <xdr:sp macro="" textlink="">
      <xdr:nvSpPr>
        <xdr:cNvPr id="443" name="n_1aveValue【認定こども園・幼稚園・保育所】&#10;有形固定資産減価償却率"/>
        <xdr:cNvSpPr txBox="1"/>
      </xdr:nvSpPr>
      <xdr:spPr>
        <a:xfrm>
          <a:off x="13742044" y="578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52087</xdr:rowOff>
    </xdr:from>
    <xdr:ext cx="405111" cy="259045"/>
    <xdr:sp macro="" textlink="">
      <xdr:nvSpPr>
        <xdr:cNvPr id="444" name="n_2aveValue【認定こども園・幼稚園・保育所】&#10;有形固定資産減価償却率"/>
        <xdr:cNvSpPr txBox="1"/>
      </xdr:nvSpPr>
      <xdr:spPr>
        <a:xfrm>
          <a:off x="12960994" y="567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134383</xdr:rowOff>
    </xdr:from>
    <xdr:ext cx="405111" cy="259045"/>
    <xdr:sp macro="" textlink="">
      <xdr:nvSpPr>
        <xdr:cNvPr id="445" name="n_3aveValue【認定こども園・幼稚園・保育所】&#10;有形固定資産減価償却率"/>
        <xdr:cNvSpPr txBox="1"/>
      </xdr:nvSpPr>
      <xdr:spPr>
        <a:xfrm>
          <a:off x="12167244" y="5589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150385</xdr:rowOff>
    </xdr:from>
    <xdr:ext cx="405111" cy="259045"/>
    <xdr:sp macro="" textlink="">
      <xdr:nvSpPr>
        <xdr:cNvPr id="446" name="n_4aveValue【認定こども園・幼稚園・保育所】&#10;有形固定資産減価償却率"/>
        <xdr:cNvSpPr txBox="1"/>
      </xdr:nvSpPr>
      <xdr:spPr>
        <a:xfrm>
          <a:off x="11354444" y="5605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150131</xdr:rowOff>
    </xdr:from>
    <xdr:ext cx="405111" cy="259045"/>
    <xdr:sp macro="" textlink="">
      <xdr:nvSpPr>
        <xdr:cNvPr id="447" name="n_1mainValue【認定こども園・幼稚園・保育所】&#10;有形固定資産減価償却率"/>
        <xdr:cNvSpPr txBox="1"/>
      </xdr:nvSpPr>
      <xdr:spPr>
        <a:xfrm>
          <a:off x="13742044" y="626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150131</xdr:rowOff>
    </xdr:from>
    <xdr:ext cx="405111" cy="259045"/>
    <xdr:sp macro="" textlink="">
      <xdr:nvSpPr>
        <xdr:cNvPr id="448" name="n_2mainValue【認定こども園・幼稚園・保育所】&#10;有形固定資産減価償却率"/>
        <xdr:cNvSpPr txBox="1"/>
      </xdr:nvSpPr>
      <xdr:spPr>
        <a:xfrm>
          <a:off x="12960994" y="626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134129</xdr:rowOff>
    </xdr:from>
    <xdr:ext cx="405111" cy="259045"/>
    <xdr:sp macro="" textlink="">
      <xdr:nvSpPr>
        <xdr:cNvPr id="449" name="n_3mainValue【認定こども園・幼稚園・保育所】&#10;有形固定資産減価償却率"/>
        <xdr:cNvSpPr txBox="1"/>
      </xdr:nvSpPr>
      <xdr:spPr>
        <a:xfrm>
          <a:off x="12167244" y="6414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122699</xdr:rowOff>
    </xdr:from>
    <xdr:ext cx="405111" cy="259045"/>
    <xdr:sp macro="" textlink="">
      <xdr:nvSpPr>
        <xdr:cNvPr id="450" name="n_4mainValue【認定こども園・幼稚園・保育所】&#10;有形固定資産減価償却率"/>
        <xdr:cNvSpPr txBox="1"/>
      </xdr:nvSpPr>
      <xdr:spPr>
        <a:xfrm>
          <a:off x="11354444" y="623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80010</xdr:rowOff>
    </xdr:from>
    <xdr:to>
      <xdr:col>116</xdr:col>
      <xdr:colOff>62864</xdr:colOff>
      <xdr:row>41</xdr:row>
      <xdr:rowOff>144780</xdr:rowOff>
    </xdr:to>
    <xdr:cxnSp macro="">
      <xdr:nvCxnSpPr>
        <xdr:cNvPr id="474" name="直線コネクタ 473"/>
        <xdr:cNvCxnSpPr/>
      </xdr:nvCxnSpPr>
      <xdr:spPr>
        <a:xfrm flipV="1">
          <a:off x="19951064" y="5699760"/>
          <a:ext cx="0" cy="122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75" name="【認定こども園・幼稚園・保育所】&#10;一人当たり面積最小値テキスト"/>
        <xdr:cNvSpPr txBox="1"/>
      </xdr:nvSpPr>
      <xdr:spPr>
        <a:xfrm>
          <a:off x="19989800" y="692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76" name="直線コネクタ 475"/>
        <xdr:cNvCxnSpPr/>
      </xdr:nvCxnSpPr>
      <xdr:spPr>
        <a:xfrm>
          <a:off x="19881850" y="6920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26687</xdr:rowOff>
    </xdr:from>
    <xdr:ext cx="469744" cy="259045"/>
    <xdr:sp macro="" textlink="">
      <xdr:nvSpPr>
        <xdr:cNvPr id="477" name="【認定こども園・幼稚園・保育所】&#10;一人当たり面積最大値テキスト"/>
        <xdr:cNvSpPr txBox="1"/>
      </xdr:nvSpPr>
      <xdr:spPr>
        <a:xfrm>
          <a:off x="19989800" y="548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80010</xdr:rowOff>
    </xdr:from>
    <xdr:to>
      <xdr:col>116</xdr:col>
      <xdr:colOff>152400</xdr:colOff>
      <xdr:row>34</xdr:row>
      <xdr:rowOff>80010</xdr:rowOff>
    </xdr:to>
    <xdr:cxnSp macro="">
      <xdr:nvCxnSpPr>
        <xdr:cNvPr id="478" name="直線コネクタ 477"/>
        <xdr:cNvCxnSpPr/>
      </xdr:nvCxnSpPr>
      <xdr:spPr>
        <a:xfrm>
          <a:off x="19881850" y="5699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19067</xdr:rowOff>
    </xdr:from>
    <xdr:ext cx="469744" cy="259045"/>
    <xdr:sp macro="" textlink="">
      <xdr:nvSpPr>
        <xdr:cNvPr id="479" name="【認定こども園・幼稚園・保育所】&#10;一人当たり面積平均値テキスト"/>
        <xdr:cNvSpPr txBox="1"/>
      </xdr:nvSpPr>
      <xdr:spPr>
        <a:xfrm>
          <a:off x="19989800" y="6464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480" name="フローチャート: 判断 479"/>
        <xdr:cNvSpPr/>
      </xdr:nvSpPr>
      <xdr:spPr>
        <a:xfrm>
          <a:off x="199009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48260</xdr:rowOff>
    </xdr:from>
    <xdr:to>
      <xdr:col>112</xdr:col>
      <xdr:colOff>38100</xdr:colOff>
      <xdr:row>39</xdr:row>
      <xdr:rowOff>149860</xdr:rowOff>
    </xdr:to>
    <xdr:sp macro="" textlink="">
      <xdr:nvSpPr>
        <xdr:cNvPr id="481" name="フローチャート: 判断 480"/>
        <xdr:cNvSpPr/>
      </xdr:nvSpPr>
      <xdr:spPr>
        <a:xfrm>
          <a:off x="19157950" y="6493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74930</xdr:rowOff>
    </xdr:from>
    <xdr:to>
      <xdr:col>107</xdr:col>
      <xdr:colOff>101600</xdr:colOff>
      <xdr:row>40</xdr:row>
      <xdr:rowOff>5080</xdr:rowOff>
    </xdr:to>
    <xdr:sp macro="" textlink="">
      <xdr:nvSpPr>
        <xdr:cNvPr id="482" name="フローチャート: 判断 481"/>
        <xdr:cNvSpPr/>
      </xdr:nvSpPr>
      <xdr:spPr>
        <a:xfrm>
          <a:off x="18345150" y="6520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483" name="フローチャート: 判断 482"/>
        <xdr:cNvSpPr/>
      </xdr:nvSpPr>
      <xdr:spPr>
        <a:xfrm>
          <a:off x="175514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484" name="フローチャート: 判断 483"/>
        <xdr:cNvSpPr/>
      </xdr:nvSpPr>
      <xdr:spPr>
        <a:xfrm>
          <a:off x="16757650" y="65049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490" name="楕円 489"/>
        <xdr:cNvSpPr/>
      </xdr:nvSpPr>
      <xdr:spPr>
        <a:xfrm>
          <a:off x="19900900" y="63588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101617</xdr:rowOff>
    </xdr:from>
    <xdr:ext cx="469744" cy="259045"/>
    <xdr:sp macro="" textlink="">
      <xdr:nvSpPr>
        <xdr:cNvPr id="491" name="【認定こども園・幼稚園・保育所】&#10;一人当たり面積該当値テキスト"/>
        <xdr:cNvSpPr txBox="1"/>
      </xdr:nvSpPr>
      <xdr:spPr>
        <a:xfrm>
          <a:off x="19989800"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116840</xdr:rowOff>
    </xdr:from>
    <xdr:to>
      <xdr:col>112</xdr:col>
      <xdr:colOff>38100</xdr:colOff>
      <xdr:row>39</xdr:row>
      <xdr:rowOff>46990</xdr:rowOff>
    </xdr:to>
    <xdr:sp macro="" textlink="">
      <xdr:nvSpPr>
        <xdr:cNvPr id="492" name="楕円 491"/>
        <xdr:cNvSpPr/>
      </xdr:nvSpPr>
      <xdr:spPr>
        <a:xfrm>
          <a:off x="19157950" y="63969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129540</xdr:rowOff>
    </xdr:from>
    <xdr:to>
      <xdr:col>116</xdr:col>
      <xdr:colOff>63500</xdr:colOff>
      <xdr:row>38</xdr:row>
      <xdr:rowOff>167640</xdr:rowOff>
    </xdr:to>
    <xdr:cxnSp macro="">
      <xdr:nvCxnSpPr>
        <xdr:cNvPr id="493" name="直線コネクタ 492"/>
        <xdr:cNvCxnSpPr/>
      </xdr:nvCxnSpPr>
      <xdr:spPr>
        <a:xfrm flipV="1">
          <a:off x="19202400" y="6409690"/>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120650</xdr:rowOff>
    </xdr:from>
    <xdr:to>
      <xdr:col>107</xdr:col>
      <xdr:colOff>101600</xdr:colOff>
      <xdr:row>39</xdr:row>
      <xdr:rowOff>50800</xdr:rowOff>
    </xdr:to>
    <xdr:sp macro="" textlink="">
      <xdr:nvSpPr>
        <xdr:cNvPr id="494" name="楕円 493"/>
        <xdr:cNvSpPr/>
      </xdr:nvSpPr>
      <xdr:spPr>
        <a:xfrm>
          <a:off x="18345150" y="6400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167640</xdr:rowOff>
    </xdr:from>
    <xdr:to>
      <xdr:col>111</xdr:col>
      <xdr:colOff>177800</xdr:colOff>
      <xdr:row>39</xdr:row>
      <xdr:rowOff>0</xdr:rowOff>
    </xdr:to>
    <xdr:cxnSp macro="">
      <xdr:nvCxnSpPr>
        <xdr:cNvPr id="495" name="直線コネクタ 494"/>
        <xdr:cNvCxnSpPr/>
      </xdr:nvCxnSpPr>
      <xdr:spPr>
        <a:xfrm flipV="1">
          <a:off x="18395950" y="644779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120650</xdr:rowOff>
    </xdr:from>
    <xdr:to>
      <xdr:col>102</xdr:col>
      <xdr:colOff>165100</xdr:colOff>
      <xdr:row>39</xdr:row>
      <xdr:rowOff>50800</xdr:rowOff>
    </xdr:to>
    <xdr:sp macro="" textlink="">
      <xdr:nvSpPr>
        <xdr:cNvPr id="496" name="楕円 495"/>
        <xdr:cNvSpPr/>
      </xdr:nvSpPr>
      <xdr:spPr>
        <a:xfrm>
          <a:off x="17551400" y="6400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0</xdr:rowOff>
    </xdr:from>
    <xdr:to>
      <xdr:col>107</xdr:col>
      <xdr:colOff>50800</xdr:colOff>
      <xdr:row>39</xdr:row>
      <xdr:rowOff>0</xdr:rowOff>
    </xdr:to>
    <xdr:cxnSp macro="">
      <xdr:nvCxnSpPr>
        <xdr:cNvPr id="497" name="直線コネクタ 496"/>
        <xdr:cNvCxnSpPr/>
      </xdr:nvCxnSpPr>
      <xdr:spPr>
        <a:xfrm>
          <a:off x="17602200" y="64452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59690</xdr:rowOff>
    </xdr:from>
    <xdr:to>
      <xdr:col>98</xdr:col>
      <xdr:colOff>38100</xdr:colOff>
      <xdr:row>38</xdr:row>
      <xdr:rowOff>161290</xdr:rowOff>
    </xdr:to>
    <xdr:sp macro="" textlink="">
      <xdr:nvSpPr>
        <xdr:cNvPr id="498" name="楕円 497"/>
        <xdr:cNvSpPr/>
      </xdr:nvSpPr>
      <xdr:spPr>
        <a:xfrm>
          <a:off x="16757650" y="63398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110490</xdr:rowOff>
    </xdr:from>
    <xdr:to>
      <xdr:col>102</xdr:col>
      <xdr:colOff>114300</xdr:colOff>
      <xdr:row>39</xdr:row>
      <xdr:rowOff>0</xdr:rowOff>
    </xdr:to>
    <xdr:cxnSp macro="">
      <xdr:nvCxnSpPr>
        <xdr:cNvPr id="499" name="直線コネクタ 498"/>
        <xdr:cNvCxnSpPr/>
      </xdr:nvCxnSpPr>
      <xdr:spPr>
        <a:xfrm>
          <a:off x="16802100" y="6390640"/>
          <a:ext cx="8001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140987</xdr:rowOff>
    </xdr:from>
    <xdr:ext cx="469744" cy="259045"/>
    <xdr:sp macro="" textlink="">
      <xdr:nvSpPr>
        <xdr:cNvPr id="500" name="n_1aveValue【認定こども園・幼稚園・保育所】&#10;一人当たり面積"/>
        <xdr:cNvSpPr txBox="1"/>
      </xdr:nvSpPr>
      <xdr:spPr>
        <a:xfrm>
          <a:off x="189802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167657</xdr:rowOff>
    </xdr:from>
    <xdr:ext cx="469744" cy="259045"/>
    <xdr:sp macro="" textlink="">
      <xdr:nvSpPr>
        <xdr:cNvPr id="501" name="n_2aveValue【認定こども園・幼稚園・保育所】&#10;一人当たり面積"/>
        <xdr:cNvSpPr txBox="1"/>
      </xdr:nvSpPr>
      <xdr:spPr>
        <a:xfrm>
          <a:off x="181801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133367</xdr:rowOff>
    </xdr:from>
    <xdr:ext cx="469744" cy="259045"/>
    <xdr:sp macro="" textlink="">
      <xdr:nvSpPr>
        <xdr:cNvPr id="502" name="n_3aveValue【認定こども園・幼稚園・保育所】&#10;一人当たり面積"/>
        <xdr:cNvSpPr txBox="1"/>
      </xdr:nvSpPr>
      <xdr:spPr>
        <a:xfrm>
          <a:off x="1738637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152417</xdr:rowOff>
    </xdr:from>
    <xdr:ext cx="469744" cy="259045"/>
    <xdr:sp macro="" textlink="">
      <xdr:nvSpPr>
        <xdr:cNvPr id="503" name="n_4aveValue【認定こども園・幼稚園・保育所】&#10;一人当たり面積"/>
        <xdr:cNvSpPr txBox="1"/>
      </xdr:nvSpPr>
      <xdr:spPr>
        <a:xfrm>
          <a:off x="165926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63517</xdr:rowOff>
    </xdr:from>
    <xdr:ext cx="469744" cy="259045"/>
    <xdr:sp macro="" textlink="">
      <xdr:nvSpPr>
        <xdr:cNvPr id="504" name="n_1mainValue【認定こども園・幼稚園・保育所】&#10;一人当たり面積"/>
        <xdr:cNvSpPr txBox="1"/>
      </xdr:nvSpPr>
      <xdr:spPr>
        <a:xfrm>
          <a:off x="189802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505" name="n_2mainValue【認定こども園・幼稚園・保育所】&#10;一人当たり面積"/>
        <xdr:cNvSpPr txBox="1"/>
      </xdr:nvSpPr>
      <xdr:spPr>
        <a:xfrm>
          <a:off x="181801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67327</xdr:rowOff>
    </xdr:from>
    <xdr:ext cx="469744" cy="259045"/>
    <xdr:sp macro="" textlink="">
      <xdr:nvSpPr>
        <xdr:cNvPr id="506" name="n_3mainValue【認定こども園・幼稚園・保育所】&#10;一人当たり面積"/>
        <xdr:cNvSpPr txBox="1"/>
      </xdr:nvSpPr>
      <xdr:spPr>
        <a:xfrm>
          <a:off x="1738637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6367</xdr:rowOff>
    </xdr:from>
    <xdr:ext cx="469744" cy="259045"/>
    <xdr:sp macro="" textlink="">
      <xdr:nvSpPr>
        <xdr:cNvPr id="507" name="n_4mainValue【認定こども園・幼稚園・保育所】&#10;一人当たり面積"/>
        <xdr:cNvSpPr txBox="1"/>
      </xdr:nvSpPr>
      <xdr:spPr>
        <a:xfrm>
          <a:off x="1659262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0" name="テキスト ボックス 519"/>
        <xdr:cNvSpPr txBox="1"/>
      </xdr:nvSpPr>
      <xdr:spPr>
        <a:xfrm>
          <a:off x="10842791" y="105675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0" name="テキスト ボックス 529"/>
        <xdr:cNvSpPr txBox="1"/>
      </xdr:nvSpPr>
      <xdr:spPr>
        <a:xfrm>
          <a:off x="10842791" y="8991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2" name="テキスト ボックス 531"/>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63</xdr:row>
      <xdr:rowOff>164919</xdr:rowOff>
    </xdr:to>
    <xdr:cxnSp macro="">
      <xdr:nvCxnSpPr>
        <xdr:cNvPr id="534" name="直線コネクタ 533"/>
        <xdr:cNvCxnSpPr/>
      </xdr:nvCxnSpPr>
      <xdr:spPr>
        <a:xfrm flipV="1">
          <a:off x="14699614" y="9196251"/>
          <a:ext cx="0" cy="1376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168746</xdr:rowOff>
    </xdr:from>
    <xdr:ext cx="405111" cy="259045"/>
    <xdr:sp macro="" textlink="">
      <xdr:nvSpPr>
        <xdr:cNvPr id="535" name="【学校施設】&#10;有形固定資産減価償却率最小値テキスト"/>
        <xdr:cNvSpPr txBox="1"/>
      </xdr:nvSpPr>
      <xdr:spPr>
        <a:xfrm>
          <a:off x="14738350" y="10570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164919</xdr:rowOff>
    </xdr:from>
    <xdr:to>
      <xdr:col>86</xdr:col>
      <xdr:colOff>25400</xdr:colOff>
      <xdr:row>63</xdr:row>
      <xdr:rowOff>164919</xdr:rowOff>
    </xdr:to>
    <xdr:cxnSp macro="">
      <xdr:nvCxnSpPr>
        <xdr:cNvPr id="536" name="直線コネクタ 535"/>
        <xdr:cNvCxnSpPr/>
      </xdr:nvCxnSpPr>
      <xdr:spPr>
        <a:xfrm>
          <a:off x="14611350" y="105725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405111" cy="259045"/>
    <xdr:sp macro="" textlink="">
      <xdr:nvSpPr>
        <xdr:cNvPr id="537" name="【学校施設】&#10;有形固定資産減価償却率最大値テキスト"/>
        <xdr:cNvSpPr txBox="1"/>
      </xdr:nvSpPr>
      <xdr:spPr>
        <a:xfrm>
          <a:off x="14738350" y="897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538" name="直線コネクタ 537"/>
        <xdr:cNvCxnSpPr/>
      </xdr:nvCxnSpPr>
      <xdr:spPr>
        <a:xfrm>
          <a:off x="14611350" y="91962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45193</xdr:rowOff>
    </xdr:from>
    <xdr:ext cx="405111" cy="259045"/>
    <xdr:sp macro="" textlink="">
      <xdr:nvSpPr>
        <xdr:cNvPr id="539" name="【学校施設】&#10;有形固定資産減価償却率平均値テキスト"/>
        <xdr:cNvSpPr txBox="1"/>
      </xdr:nvSpPr>
      <xdr:spPr>
        <a:xfrm>
          <a:off x="14738350" y="99575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66766</xdr:rowOff>
    </xdr:from>
    <xdr:to>
      <xdr:col>85</xdr:col>
      <xdr:colOff>177800</xdr:colOff>
      <xdr:row>60</xdr:row>
      <xdr:rowOff>168366</xdr:rowOff>
    </xdr:to>
    <xdr:sp macro="" textlink="">
      <xdr:nvSpPr>
        <xdr:cNvPr id="540" name="フローチャート: 判断 539"/>
        <xdr:cNvSpPr/>
      </xdr:nvSpPr>
      <xdr:spPr>
        <a:xfrm>
          <a:off x="14649450" y="99791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41" name="フローチャート: 判断 540"/>
        <xdr:cNvSpPr/>
      </xdr:nvSpPr>
      <xdr:spPr>
        <a:xfrm>
          <a:off x="1388745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42" name="フローチャート: 判断 541"/>
        <xdr:cNvSpPr/>
      </xdr:nvSpPr>
      <xdr:spPr>
        <a:xfrm>
          <a:off x="13093700" y="9913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130447</xdr:rowOff>
    </xdr:from>
    <xdr:to>
      <xdr:col>72</xdr:col>
      <xdr:colOff>38100</xdr:colOff>
      <xdr:row>60</xdr:row>
      <xdr:rowOff>60597</xdr:rowOff>
    </xdr:to>
    <xdr:sp macro="" textlink="">
      <xdr:nvSpPr>
        <xdr:cNvPr id="543" name="フローチャート: 判断 542"/>
        <xdr:cNvSpPr/>
      </xdr:nvSpPr>
      <xdr:spPr>
        <a:xfrm>
          <a:off x="12299950" y="987769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127181</xdr:rowOff>
    </xdr:from>
    <xdr:to>
      <xdr:col>67</xdr:col>
      <xdr:colOff>101600</xdr:colOff>
      <xdr:row>60</xdr:row>
      <xdr:rowOff>57331</xdr:rowOff>
    </xdr:to>
    <xdr:sp macro="" textlink="">
      <xdr:nvSpPr>
        <xdr:cNvPr id="544" name="フローチャート: 判断 543"/>
        <xdr:cNvSpPr/>
      </xdr:nvSpPr>
      <xdr:spPr>
        <a:xfrm>
          <a:off x="11487150" y="98744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4717</xdr:rowOff>
    </xdr:from>
    <xdr:to>
      <xdr:col>85</xdr:col>
      <xdr:colOff>177800</xdr:colOff>
      <xdr:row>60</xdr:row>
      <xdr:rowOff>106317</xdr:rowOff>
    </xdr:to>
    <xdr:sp macro="" textlink="">
      <xdr:nvSpPr>
        <xdr:cNvPr id="550" name="楕円 549"/>
        <xdr:cNvSpPr/>
      </xdr:nvSpPr>
      <xdr:spPr>
        <a:xfrm>
          <a:off x="14649450" y="991706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27594</xdr:rowOff>
    </xdr:from>
    <xdr:ext cx="405111" cy="259045"/>
    <xdr:sp macro="" textlink="">
      <xdr:nvSpPr>
        <xdr:cNvPr id="551" name="【学校施設】&#10;有形固定資産減価償却率該当値テキスト"/>
        <xdr:cNvSpPr txBox="1"/>
      </xdr:nvSpPr>
      <xdr:spPr>
        <a:xfrm>
          <a:off x="14738350" y="9774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132080</xdr:rowOff>
    </xdr:from>
    <xdr:to>
      <xdr:col>81</xdr:col>
      <xdr:colOff>101600</xdr:colOff>
      <xdr:row>59</xdr:row>
      <xdr:rowOff>62230</xdr:rowOff>
    </xdr:to>
    <xdr:sp macro="" textlink="">
      <xdr:nvSpPr>
        <xdr:cNvPr id="552" name="楕円 551"/>
        <xdr:cNvSpPr/>
      </xdr:nvSpPr>
      <xdr:spPr>
        <a:xfrm>
          <a:off x="13887450" y="97142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xdr:rowOff>
    </xdr:from>
    <xdr:to>
      <xdr:col>85</xdr:col>
      <xdr:colOff>127000</xdr:colOff>
      <xdr:row>60</xdr:row>
      <xdr:rowOff>55517</xdr:rowOff>
    </xdr:to>
    <xdr:cxnSp macro="">
      <xdr:nvCxnSpPr>
        <xdr:cNvPr id="553" name="直線コネクタ 552"/>
        <xdr:cNvCxnSpPr/>
      </xdr:nvCxnSpPr>
      <xdr:spPr>
        <a:xfrm>
          <a:off x="13938250" y="9758680"/>
          <a:ext cx="762000" cy="20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132080</xdr:rowOff>
    </xdr:from>
    <xdr:to>
      <xdr:col>76</xdr:col>
      <xdr:colOff>165100</xdr:colOff>
      <xdr:row>59</xdr:row>
      <xdr:rowOff>62230</xdr:rowOff>
    </xdr:to>
    <xdr:sp macro="" textlink="">
      <xdr:nvSpPr>
        <xdr:cNvPr id="554" name="楕円 553"/>
        <xdr:cNvSpPr/>
      </xdr:nvSpPr>
      <xdr:spPr>
        <a:xfrm>
          <a:off x="13093700" y="97142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xdr:rowOff>
    </xdr:from>
    <xdr:to>
      <xdr:col>81</xdr:col>
      <xdr:colOff>50800</xdr:colOff>
      <xdr:row>59</xdr:row>
      <xdr:rowOff>11430</xdr:rowOff>
    </xdr:to>
    <xdr:cxnSp macro="">
      <xdr:nvCxnSpPr>
        <xdr:cNvPr id="555" name="直線コネクタ 554"/>
        <xdr:cNvCxnSpPr/>
      </xdr:nvCxnSpPr>
      <xdr:spPr>
        <a:xfrm>
          <a:off x="13144500" y="975868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86360</xdr:rowOff>
    </xdr:from>
    <xdr:to>
      <xdr:col>72</xdr:col>
      <xdr:colOff>38100</xdr:colOff>
      <xdr:row>59</xdr:row>
      <xdr:rowOff>16510</xdr:rowOff>
    </xdr:to>
    <xdr:sp macro="" textlink="">
      <xdr:nvSpPr>
        <xdr:cNvPr id="556" name="楕円 555"/>
        <xdr:cNvSpPr/>
      </xdr:nvSpPr>
      <xdr:spPr>
        <a:xfrm>
          <a:off x="12299950" y="96685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137160</xdr:rowOff>
    </xdr:from>
    <xdr:to>
      <xdr:col>76</xdr:col>
      <xdr:colOff>114300</xdr:colOff>
      <xdr:row>59</xdr:row>
      <xdr:rowOff>11430</xdr:rowOff>
    </xdr:to>
    <xdr:cxnSp macro="">
      <xdr:nvCxnSpPr>
        <xdr:cNvPr id="557" name="直線コネクタ 556"/>
        <xdr:cNvCxnSpPr/>
      </xdr:nvCxnSpPr>
      <xdr:spPr>
        <a:xfrm>
          <a:off x="12344400" y="9719310"/>
          <a:ext cx="8001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132080</xdr:rowOff>
    </xdr:from>
    <xdr:to>
      <xdr:col>67</xdr:col>
      <xdr:colOff>101600</xdr:colOff>
      <xdr:row>59</xdr:row>
      <xdr:rowOff>62230</xdr:rowOff>
    </xdr:to>
    <xdr:sp macro="" textlink="">
      <xdr:nvSpPr>
        <xdr:cNvPr id="558" name="楕円 557"/>
        <xdr:cNvSpPr/>
      </xdr:nvSpPr>
      <xdr:spPr>
        <a:xfrm>
          <a:off x="11487150" y="97142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137160</xdr:rowOff>
    </xdr:from>
    <xdr:to>
      <xdr:col>71</xdr:col>
      <xdr:colOff>177800</xdr:colOff>
      <xdr:row>59</xdr:row>
      <xdr:rowOff>11430</xdr:rowOff>
    </xdr:to>
    <xdr:cxnSp macro="">
      <xdr:nvCxnSpPr>
        <xdr:cNvPr id="559" name="直線コネクタ 558"/>
        <xdr:cNvCxnSpPr/>
      </xdr:nvCxnSpPr>
      <xdr:spPr>
        <a:xfrm flipV="1">
          <a:off x="11537950" y="9719310"/>
          <a:ext cx="80645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560" name="n_1aveValue【学校施設】&#10;有形固定資産減価償却率"/>
        <xdr:cNvSpPr txBox="1"/>
      </xdr:nvSpPr>
      <xdr:spPr>
        <a:xfrm>
          <a:off x="1374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561" name="n_2aveValue【学校施設】&#10;有形固定資産減価償却率"/>
        <xdr:cNvSpPr txBox="1"/>
      </xdr:nvSpPr>
      <xdr:spPr>
        <a:xfrm>
          <a:off x="12960994" y="1000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51724</xdr:rowOff>
    </xdr:from>
    <xdr:ext cx="405111" cy="259045"/>
    <xdr:sp macro="" textlink="">
      <xdr:nvSpPr>
        <xdr:cNvPr id="562" name="n_3aveValue【学校施設】&#10;有形固定資産減価償却率"/>
        <xdr:cNvSpPr txBox="1"/>
      </xdr:nvSpPr>
      <xdr:spPr>
        <a:xfrm>
          <a:off x="121672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48458</xdr:rowOff>
    </xdr:from>
    <xdr:ext cx="405111" cy="259045"/>
    <xdr:sp macro="" textlink="">
      <xdr:nvSpPr>
        <xdr:cNvPr id="563" name="n_4aveValue【学校施設】&#10;有形固定資産減価償却率"/>
        <xdr:cNvSpPr txBox="1"/>
      </xdr:nvSpPr>
      <xdr:spPr>
        <a:xfrm>
          <a:off x="113544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78757</xdr:rowOff>
    </xdr:from>
    <xdr:ext cx="405111" cy="259045"/>
    <xdr:sp macro="" textlink="">
      <xdr:nvSpPr>
        <xdr:cNvPr id="564" name="n_1mainValue【学校施設】&#10;有形固定資産減価償却率"/>
        <xdr:cNvSpPr txBox="1"/>
      </xdr:nvSpPr>
      <xdr:spPr>
        <a:xfrm>
          <a:off x="13742044" y="949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78757</xdr:rowOff>
    </xdr:from>
    <xdr:ext cx="405111" cy="259045"/>
    <xdr:sp macro="" textlink="">
      <xdr:nvSpPr>
        <xdr:cNvPr id="565" name="n_2mainValue【学校施設】&#10;有形固定資産減価償却率"/>
        <xdr:cNvSpPr txBox="1"/>
      </xdr:nvSpPr>
      <xdr:spPr>
        <a:xfrm>
          <a:off x="12960994" y="949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33037</xdr:rowOff>
    </xdr:from>
    <xdr:ext cx="405111" cy="259045"/>
    <xdr:sp macro="" textlink="">
      <xdr:nvSpPr>
        <xdr:cNvPr id="566" name="n_3mainValue【学校施設】&#10;有形固定資産減価償却率"/>
        <xdr:cNvSpPr txBox="1"/>
      </xdr:nvSpPr>
      <xdr:spPr>
        <a:xfrm>
          <a:off x="12167244" y="9450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78757</xdr:rowOff>
    </xdr:from>
    <xdr:ext cx="405111" cy="259045"/>
    <xdr:sp macro="" textlink="">
      <xdr:nvSpPr>
        <xdr:cNvPr id="567" name="n_4mainValue【学校施設】&#10;有形固定資産減価償却率"/>
        <xdr:cNvSpPr txBox="1"/>
      </xdr:nvSpPr>
      <xdr:spPr>
        <a:xfrm>
          <a:off x="11354444" y="949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128270</xdr:rowOff>
    </xdr:from>
    <xdr:to>
      <xdr:col>116</xdr:col>
      <xdr:colOff>62864</xdr:colOff>
      <xdr:row>64</xdr:row>
      <xdr:rowOff>119380</xdr:rowOff>
    </xdr:to>
    <xdr:cxnSp macro="">
      <xdr:nvCxnSpPr>
        <xdr:cNvPr id="592" name="直線コネクタ 591"/>
        <xdr:cNvCxnSpPr/>
      </xdr:nvCxnSpPr>
      <xdr:spPr>
        <a:xfrm flipV="1">
          <a:off x="19951064" y="9380220"/>
          <a:ext cx="0" cy="131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123207</xdr:rowOff>
    </xdr:from>
    <xdr:ext cx="469744" cy="259045"/>
    <xdr:sp macro="" textlink="">
      <xdr:nvSpPr>
        <xdr:cNvPr id="593" name="【学校施設】&#10;一人当たり面積最小値テキスト"/>
        <xdr:cNvSpPr txBox="1"/>
      </xdr:nvSpPr>
      <xdr:spPr>
        <a:xfrm>
          <a:off x="19989800" y="1069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119380</xdr:rowOff>
    </xdr:from>
    <xdr:to>
      <xdr:col>116</xdr:col>
      <xdr:colOff>152400</xdr:colOff>
      <xdr:row>64</xdr:row>
      <xdr:rowOff>119380</xdr:rowOff>
    </xdr:to>
    <xdr:cxnSp macro="">
      <xdr:nvCxnSpPr>
        <xdr:cNvPr id="594" name="直線コネクタ 593"/>
        <xdr:cNvCxnSpPr/>
      </xdr:nvCxnSpPr>
      <xdr:spPr>
        <a:xfrm>
          <a:off x="19881850" y="106921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74947</xdr:rowOff>
    </xdr:from>
    <xdr:ext cx="469744" cy="259045"/>
    <xdr:sp macro="" textlink="">
      <xdr:nvSpPr>
        <xdr:cNvPr id="595" name="【学校施設】&#10;一人当たり面積最大値テキスト"/>
        <xdr:cNvSpPr txBox="1"/>
      </xdr:nvSpPr>
      <xdr:spPr>
        <a:xfrm>
          <a:off x="19989800" y="916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128270</xdr:rowOff>
    </xdr:from>
    <xdr:to>
      <xdr:col>116</xdr:col>
      <xdr:colOff>152400</xdr:colOff>
      <xdr:row>56</xdr:row>
      <xdr:rowOff>128270</xdr:rowOff>
    </xdr:to>
    <xdr:cxnSp macro="">
      <xdr:nvCxnSpPr>
        <xdr:cNvPr id="596" name="直線コネクタ 595"/>
        <xdr:cNvCxnSpPr/>
      </xdr:nvCxnSpPr>
      <xdr:spPr>
        <a:xfrm>
          <a:off x="19881850" y="93802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120667</xdr:rowOff>
    </xdr:from>
    <xdr:ext cx="469744" cy="259045"/>
    <xdr:sp macro="" textlink="">
      <xdr:nvSpPr>
        <xdr:cNvPr id="597" name="【学校施設】&#10;一人当たり面積平均値テキスト"/>
        <xdr:cNvSpPr txBox="1"/>
      </xdr:nvSpPr>
      <xdr:spPr>
        <a:xfrm>
          <a:off x="19989800" y="10198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142240</xdr:rowOff>
    </xdr:from>
    <xdr:to>
      <xdr:col>116</xdr:col>
      <xdr:colOff>114300</xdr:colOff>
      <xdr:row>62</xdr:row>
      <xdr:rowOff>72390</xdr:rowOff>
    </xdr:to>
    <xdr:sp macro="" textlink="">
      <xdr:nvSpPr>
        <xdr:cNvPr id="598" name="フローチャート: 判断 597"/>
        <xdr:cNvSpPr/>
      </xdr:nvSpPr>
      <xdr:spPr>
        <a:xfrm>
          <a:off x="19900900" y="102196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157480</xdr:rowOff>
    </xdr:from>
    <xdr:to>
      <xdr:col>112</xdr:col>
      <xdr:colOff>38100</xdr:colOff>
      <xdr:row>62</xdr:row>
      <xdr:rowOff>87630</xdr:rowOff>
    </xdr:to>
    <xdr:sp macro="" textlink="">
      <xdr:nvSpPr>
        <xdr:cNvPr id="599" name="フローチャート: 判断 598"/>
        <xdr:cNvSpPr/>
      </xdr:nvSpPr>
      <xdr:spPr>
        <a:xfrm>
          <a:off x="19157950" y="102349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45720</xdr:rowOff>
    </xdr:from>
    <xdr:to>
      <xdr:col>107</xdr:col>
      <xdr:colOff>101600</xdr:colOff>
      <xdr:row>62</xdr:row>
      <xdr:rowOff>147320</xdr:rowOff>
    </xdr:to>
    <xdr:sp macro="" textlink="">
      <xdr:nvSpPr>
        <xdr:cNvPr id="600" name="フローチャート: 判断 599"/>
        <xdr:cNvSpPr/>
      </xdr:nvSpPr>
      <xdr:spPr>
        <a:xfrm>
          <a:off x="18345150" y="1028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57150</xdr:rowOff>
    </xdr:from>
    <xdr:to>
      <xdr:col>102</xdr:col>
      <xdr:colOff>165100</xdr:colOff>
      <xdr:row>62</xdr:row>
      <xdr:rowOff>158750</xdr:rowOff>
    </xdr:to>
    <xdr:sp macro="" textlink="">
      <xdr:nvSpPr>
        <xdr:cNvPr id="601" name="フローチャート: 判断 600"/>
        <xdr:cNvSpPr/>
      </xdr:nvSpPr>
      <xdr:spPr>
        <a:xfrm>
          <a:off x="17551400" y="1029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81280</xdr:rowOff>
    </xdr:from>
    <xdr:to>
      <xdr:col>98</xdr:col>
      <xdr:colOff>38100</xdr:colOff>
      <xdr:row>63</xdr:row>
      <xdr:rowOff>11430</xdr:rowOff>
    </xdr:to>
    <xdr:sp macro="" textlink="">
      <xdr:nvSpPr>
        <xdr:cNvPr id="602" name="フローチャート: 判断 601"/>
        <xdr:cNvSpPr/>
      </xdr:nvSpPr>
      <xdr:spPr>
        <a:xfrm>
          <a:off x="16757650" y="103238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114300</xdr:rowOff>
    </xdr:from>
    <xdr:to>
      <xdr:col>116</xdr:col>
      <xdr:colOff>114300</xdr:colOff>
      <xdr:row>62</xdr:row>
      <xdr:rowOff>44450</xdr:rowOff>
    </xdr:to>
    <xdr:sp macro="" textlink="">
      <xdr:nvSpPr>
        <xdr:cNvPr id="608" name="楕円 607"/>
        <xdr:cNvSpPr/>
      </xdr:nvSpPr>
      <xdr:spPr>
        <a:xfrm>
          <a:off x="19900900" y="10191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137177</xdr:rowOff>
    </xdr:from>
    <xdr:ext cx="469744" cy="259045"/>
    <xdr:sp macro="" textlink="">
      <xdr:nvSpPr>
        <xdr:cNvPr id="609" name="【学校施設】&#10;一人当たり面積該当値テキスト"/>
        <xdr:cNvSpPr txBox="1"/>
      </xdr:nvSpPr>
      <xdr:spPr>
        <a:xfrm>
          <a:off x="19989800"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114300</xdr:rowOff>
    </xdr:from>
    <xdr:to>
      <xdr:col>112</xdr:col>
      <xdr:colOff>38100</xdr:colOff>
      <xdr:row>62</xdr:row>
      <xdr:rowOff>44450</xdr:rowOff>
    </xdr:to>
    <xdr:sp macro="" textlink="">
      <xdr:nvSpPr>
        <xdr:cNvPr id="610" name="楕円 609"/>
        <xdr:cNvSpPr/>
      </xdr:nvSpPr>
      <xdr:spPr>
        <a:xfrm>
          <a:off x="19157950" y="101917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165100</xdr:rowOff>
    </xdr:from>
    <xdr:to>
      <xdr:col>116</xdr:col>
      <xdr:colOff>63500</xdr:colOff>
      <xdr:row>61</xdr:row>
      <xdr:rowOff>165100</xdr:rowOff>
    </xdr:to>
    <xdr:cxnSp macro="">
      <xdr:nvCxnSpPr>
        <xdr:cNvPr id="611" name="直線コネクタ 610"/>
        <xdr:cNvCxnSpPr/>
      </xdr:nvCxnSpPr>
      <xdr:spPr>
        <a:xfrm>
          <a:off x="19202400" y="102425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114300</xdr:rowOff>
    </xdr:from>
    <xdr:to>
      <xdr:col>107</xdr:col>
      <xdr:colOff>101600</xdr:colOff>
      <xdr:row>62</xdr:row>
      <xdr:rowOff>44450</xdr:rowOff>
    </xdr:to>
    <xdr:sp macro="" textlink="">
      <xdr:nvSpPr>
        <xdr:cNvPr id="612" name="楕円 611"/>
        <xdr:cNvSpPr/>
      </xdr:nvSpPr>
      <xdr:spPr>
        <a:xfrm>
          <a:off x="18345150" y="10191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165100</xdr:rowOff>
    </xdr:from>
    <xdr:to>
      <xdr:col>111</xdr:col>
      <xdr:colOff>177800</xdr:colOff>
      <xdr:row>61</xdr:row>
      <xdr:rowOff>165100</xdr:rowOff>
    </xdr:to>
    <xdr:cxnSp macro="">
      <xdr:nvCxnSpPr>
        <xdr:cNvPr id="613" name="直線コネクタ 612"/>
        <xdr:cNvCxnSpPr/>
      </xdr:nvCxnSpPr>
      <xdr:spPr>
        <a:xfrm>
          <a:off x="18395950" y="102425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110490</xdr:rowOff>
    </xdr:from>
    <xdr:to>
      <xdr:col>102</xdr:col>
      <xdr:colOff>165100</xdr:colOff>
      <xdr:row>62</xdr:row>
      <xdr:rowOff>40640</xdr:rowOff>
    </xdr:to>
    <xdr:sp macro="" textlink="">
      <xdr:nvSpPr>
        <xdr:cNvPr id="614" name="楕円 613"/>
        <xdr:cNvSpPr/>
      </xdr:nvSpPr>
      <xdr:spPr>
        <a:xfrm>
          <a:off x="17551400" y="101879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161290</xdr:rowOff>
    </xdr:from>
    <xdr:to>
      <xdr:col>107</xdr:col>
      <xdr:colOff>50800</xdr:colOff>
      <xdr:row>61</xdr:row>
      <xdr:rowOff>165100</xdr:rowOff>
    </xdr:to>
    <xdr:cxnSp macro="">
      <xdr:nvCxnSpPr>
        <xdr:cNvPr id="615" name="直線コネクタ 614"/>
        <xdr:cNvCxnSpPr/>
      </xdr:nvCxnSpPr>
      <xdr:spPr>
        <a:xfrm>
          <a:off x="17602200" y="10238740"/>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109220</xdr:rowOff>
    </xdr:from>
    <xdr:to>
      <xdr:col>98</xdr:col>
      <xdr:colOff>38100</xdr:colOff>
      <xdr:row>62</xdr:row>
      <xdr:rowOff>39370</xdr:rowOff>
    </xdr:to>
    <xdr:sp macro="" textlink="">
      <xdr:nvSpPr>
        <xdr:cNvPr id="616" name="楕円 615"/>
        <xdr:cNvSpPr/>
      </xdr:nvSpPr>
      <xdr:spPr>
        <a:xfrm>
          <a:off x="16757650" y="101866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160020</xdr:rowOff>
    </xdr:from>
    <xdr:to>
      <xdr:col>102</xdr:col>
      <xdr:colOff>114300</xdr:colOff>
      <xdr:row>61</xdr:row>
      <xdr:rowOff>161290</xdr:rowOff>
    </xdr:to>
    <xdr:cxnSp macro="">
      <xdr:nvCxnSpPr>
        <xdr:cNvPr id="617" name="直線コネクタ 616"/>
        <xdr:cNvCxnSpPr/>
      </xdr:nvCxnSpPr>
      <xdr:spPr>
        <a:xfrm>
          <a:off x="16802100" y="10237470"/>
          <a:ext cx="8001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78757</xdr:rowOff>
    </xdr:from>
    <xdr:ext cx="469744" cy="259045"/>
    <xdr:sp macro="" textlink="">
      <xdr:nvSpPr>
        <xdr:cNvPr id="618" name="n_1aveValue【学校施設】&#10;一人当たり面積"/>
        <xdr:cNvSpPr txBox="1"/>
      </xdr:nvSpPr>
      <xdr:spPr>
        <a:xfrm>
          <a:off x="18980227" y="1032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138447</xdr:rowOff>
    </xdr:from>
    <xdr:ext cx="469744" cy="259045"/>
    <xdr:sp macro="" textlink="">
      <xdr:nvSpPr>
        <xdr:cNvPr id="619" name="n_2aveValue【学校施設】&#10;一人当たり面積"/>
        <xdr:cNvSpPr txBox="1"/>
      </xdr:nvSpPr>
      <xdr:spPr>
        <a:xfrm>
          <a:off x="181801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149877</xdr:rowOff>
    </xdr:from>
    <xdr:ext cx="469744" cy="259045"/>
    <xdr:sp macro="" textlink="">
      <xdr:nvSpPr>
        <xdr:cNvPr id="620" name="n_3aveValue【学校施設】&#10;一人当たり面積"/>
        <xdr:cNvSpPr txBox="1"/>
      </xdr:nvSpPr>
      <xdr:spPr>
        <a:xfrm>
          <a:off x="1738637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2557</xdr:rowOff>
    </xdr:from>
    <xdr:ext cx="469744" cy="259045"/>
    <xdr:sp macro="" textlink="">
      <xdr:nvSpPr>
        <xdr:cNvPr id="621" name="n_4aveValue【学校施設】&#10;一人当たり面積"/>
        <xdr:cNvSpPr txBox="1"/>
      </xdr:nvSpPr>
      <xdr:spPr>
        <a:xfrm>
          <a:off x="16592627" y="1041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60977</xdr:rowOff>
    </xdr:from>
    <xdr:ext cx="469744" cy="259045"/>
    <xdr:sp macro="" textlink="">
      <xdr:nvSpPr>
        <xdr:cNvPr id="622" name="n_1mainValue【学校施設】&#10;一人当たり面積"/>
        <xdr:cNvSpPr txBox="1"/>
      </xdr:nvSpPr>
      <xdr:spPr>
        <a:xfrm>
          <a:off x="18980227" y="99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60977</xdr:rowOff>
    </xdr:from>
    <xdr:ext cx="469744" cy="259045"/>
    <xdr:sp macro="" textlink="">
      <xdr:nvSpPr>
        <xdr:cNvPr id="623" name="n_2mainValue【学校施設】&#10;一人当たり面積"/>
        <xdr:cNvSpPr txBox="1"/>
      </xdr:nvSpPr>
      <xdr:spPr>
        <a:xfrm>
          <a:off x="18180127" y="99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57167</xdr:rowOff>
    </xdr:from>
    <xdr:ext cx="469744" cy="259045"/>
    <xdr:sp macro="" textlink="">
      <xdr:nvSpPr>
        <xdr:cNvPr id="624" name="n_3mainValue【学校施設】&#10;一人当たり面積"/>
        <xdr:cNvSpPr txBox="1"/>
      </xdr:nvSpPr>
      <xdr:spPr>
        <a:xfrm>
          <a:off x="17386377" y="996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55897</xdr:rowOff>
    </xdr:from>
    <xdr:ext cx="469744" cy="259045"/>
    <xdr:sp macro="" textlink="">
      <xdr:nvSpPr>
        <xdr:cNvPr id="625" name="n_4mainValue【学校施設】&#10;一人当たり面積"/>
        <xdr:cNvSpPr txBox="1"/>
      </xdr:nvSpPr>
      <xdr:spPr>
        <a:xfrm>
          <a:off x="16592627" y="996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51" name="直線コネクタ 650"/>
        <xdr:cNvCxnSpPr/>
      </xdr:nvCxnSpPr>
      <xdr:spPr>
        <a:xfrm flipV="1">
          <a:off x="14699614" y="12833894"/>
          <a:ext cx="0" cy="153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4" name="【児童館】&#10;有形固定資産減価償却率最大値テキスト"/>
        <xdr:cNvSpPr txBox="1"/>
      </xdr:nvSpPr>
      <xdr:spPr>
        <a:xfrm>
          <a:off x="14738350" y="126154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5" name="直線コネクタ 654"/>
        <xdr:cNvCxnSpPr/>
      </xdr:nvCxnSpPr>
      <xdr:spPr>
        <a:xfrm>
          <a:off x="14611350" y="128338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142439</xdr:rowOff>
    </xdr:from>
    <xdr:ext cx="405111" cy="259045"/>
    <xdr:sp macro="" textlink="">
      <xdr:nvSpPr>
        <xdr:cNvPr id="656" name="【児童館】&#10;有形固定資産減価償却率平均値テキスト"/>
        <xdr:cNvSpPr txBox="1"/>
      </xdr:nvSpPr>
      <xdr:spPr>
        <a:xfrm>
          <a:off x="14738350" y="133567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119562</xdr:rowOff>
    </xdr:from>
    <xdr:to>
      <xdr:col>85</xdr:col>
      <xdr:colOff>177800</xdr:colOff>
      <xdr:row>82</xdr:row>
      <xdr:rowOff>49712</xdr:rowOff>
    </xdr:to>
    <xdr:sp macro="" textlink="">
      <xdr:nvSpPr>
        <xdr:cNvPr id="657" name="フローチャート: 判断 656"/>
        <xdr:cNvSpPr/>
      </xdr:nvSpPr>
      <xdr:spPr>
        <a:xfrm>
          <a:off x="14649450" y="134990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83638</xdr:rowOff>
    </xdr:from>
    <xdr:to>
      <xdr:col>81</xdr:col>
      <xdr:colOff>101600</xdr:colOff>
      <xdr:row>82</xdr:row>
      <xdr:rowOff>13788</xdr:rowOff>
    </xdr:to>
    <xdr:sp macro="" textlink="">
      <xdr:nvSpPr>
        <xdr:cNvPr id="658" name="フローチャート: 判断 657"/>
        <xdr:cNvSpPr/>
      </xdr:nvSpPr>
      <xdr:spPr>
        <a:xfrm>
          <a:off x="13887450" y="134630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52614</xdr:rowOff>
    </xdr:from>
    <xdr:to>
      <xdr:col>76</xdr:col>
      <xdr:colOff>165100</xdr:colOff>
      <xdr:row>81</xdr:row>
      <xdr:rowOff>154214</xdr:rowOff>
    </xdr:to>
    <xdr:sp macro="" textlink="">
      <xdr:nvSpPr>
        <xdr:cNvPr id="659" name="フローチャート: 判断 658"/>
        <xdr:cNvSpPr/>
      </xdr:nvSpPr>
      <xdr:spPr>
        <a:xfrm>
          <a:off x="13093700" y="1343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148952</xdr:rowOff>
    </xdr:from>
    <xdr:to>
      <xdr:col>72</xdr:col>
      <xdr:colOff>38100</xdr:colOff>
      <xdr:row>82</xdr:row>
      <xdr:rowOff>79102</xdr:rowOff>
    </xdr:to>
    <xdr:sp macro="" textlink="">
      <xdr:nvSpPr>
        <xdr:cNvPr id="660" name="フローチャート: 判断 659"/>
        <xdr:cNvSpPr/>
      </xdr:nvSpPr>
      <xdr:spPr>
        <a:xfrm>
          <a:off x="12299950" y="135284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148952</xdr:rowOff>
    </xdr:from>
    <xdr:to>
      <xdr:col>67</xdr:col>
      <xdr:colOff>101600</xdr:colOff>
      <xdr:row>82</xdr:row>
      <xdr:rowOff>79102</xdr:rowOff>
    </xdr:to>
    <xdr:sp macro="" textlink="">
      <xdr:nvSpPr>
        <xdr:cNvPr id="661" name="フローチャート: 判断 660"/>
        <xdr:cNvSpPr/>
      </xdr:nvSpPr>
      <xdr:spPr>
        <a:xfrm>
          <a:off x="11487150" y="135284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10161</xdr:rowOff>
    </xdr:from>
    <xdr:to>
      <xdr:col>85</xdr:col>
      <xdr:colOff>177800</xdr:colOff>
      <xdr:row>84</xdr:row>
      <xdr:rowOff>111761</xdr:rowOff>
    </xdr:to>
    <xdr:sp macro="" textlink="">
      <xdr:nvSpPr>
        <xdr:cNvPr id="667" name="楕円 666"/>
        <xdr:cNvSpPr/>
      </xdr:nvSpPr>
      <xdr:spPr>
        <a:xfrm>
          <a:off x="14649450" y="1388491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160038</xdr:rowOff>
    </xdr:from>
    <xdr:ext cx="405111" cy="259045"/>
    <xdr:sp macro="" textlink="">
      <xdr:nvSpPr>
        <xdr:cNvPr id="668" name="【児童館】&#10;有形固定資産減価償却率該当値テキスト"/>
        <xdr:cNvSpPr txBox="1"/>
      </xdr:nvSpPr>
      <xdr:spPr>
        <a:xfrm>
          <a:off x="14738350" y="13869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111398</xdr:rowOff>
    </xdr:from>
    <xdr:to>
      <xdr:col>81</xdr:col>
      <xdr:colOff>101600</xdr:colOff>
      <xdr:row>84</xdr:row>
      <xdr:rowOff>41548</xdr:rowOff>
    </xdr:to>
    <xdr:sp macro="" textlink="">
      <xdr:nvSpPr>
        <xdr:cNvPr id="669" name="楕円 668"/>
        <xdr:cNvSpPr/>
      </xdr:nvSpPr>
      <xdr:spPr>
        <a:xfrm>
          <a:off x="13887450" y="138210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162198</xdr:rowOff>
    </xdr:from>
    <xdr:to>
      <xdr:col>85</xdr:col>
      <xdr:colOff>127000</xdr:colOff>
      <xdr:row>84</xdr:row>
      <xdr:rowOff>60961</xdr:rowOff>
    </xdr:to>
    <xdr:cxnSp macro="">
      <xdr:nvCxnSpPr>
        <xdr:cNvPr id="670" name="直線コネクタ 669"/>
        <xdr:cNvCxnSpPr/>
      </xdr:nvCxnSpPr>
      <xdr:spPr>
        <a:xfrm>
          <a:off x="13938250" y="13871848"/>
          <a:ext cx="762000" cy="6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111398</xdr:rowOff>
    </xdr:from>
    <xdr:to>
      <xdr:col>76</xdr:col>
      <xdr:colOff>165100</xdr:colOff>
      <xdr:row>84</xdr:row>
      <xdr:rowOff>41548</xdr:rowOff>
    </xdr:to>
    <xdr:sp macro="" textlink="">
      <xdr:nvSpPr>
        <xdr:cNvPr id="671" name="楕円 670"/>
        <xdr:cNvSpPr/>
      </xdr:nvSpPr>
      <xdr:spPr>
        <a:xfrm>
          <a:off x="13093700" y="138210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162198</xdr:rowOff>
    </xdr:from>
    <xdr:to>
      <xdr:col>81</xdr:col>
      <xdr:colOff>50800</xdr:colOff>
      <xdr:row>83</xdr:row>
      <xdr:rowOff>162198</xdr:rowOff>
    </xdr:to>
    <xdr:cxnSp macro="">
      <xdr:nvCxnSpPr>
        <xdr:cNvPr id="672" name="直線コネクタ 671"/>
        <xdr:cNvCxnSpPr/>
      </xdr:nvCxnSpPr>
      <xdr:spPr>
        <a:xfrm>
          <a:off x="13144500" y="1387184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85271</xdr:rowOff>
    </xdr:from>
    <xdr:to>
      <xdr:col>72</xdr:col>
      <xdr:colOff>38100</xdr:colOff>
      <xdr:row>84</xdr:row>
      <xdr:rowOff>15421</xdr:rowOff>
    </xdr:to>
    <xdr:sp macro="" textlink="">
      <xdr:nvSpPr>
        <xdr:cNvPr id="673" name="楕円 672"/>
        <xdr:cNvSpPr/>
      </xdr:nvSpPr>
      <xdr:spPr>
        <a:xfrm>
          <a:off x="12299950" y="137949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136071</xdr:rowOff>
    </xdr:from>
    <xdr:to>
      <xdr:col>76</xdr:col>
      <xdr:colOff>114300</xdr:colOff>
      <xdr:row>83</xdr:row>
      <xdr:rowOff>162198</xdr:rowOff>
    </xdr:to>
    <xdr:cxnSp macro="">
      <xdr:nvCxnSpPr>
        <xdr:cNvPr id="674" name="直線コネクタ 673"/>
        <xdr:cNvCxnSpPr/>
      </xdr:nvCxnSpPr>
      <xdr:spPr>
        <a:xfrm>
          <a:off x="12344400" y="13845721"/>
          <a:ext cx="8001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50981</xdr:rowOff>
    </xdr:from>
    <xdr:to>
      <xdr:col>67</xdr:col>
      <xdr:colOff>101600</xdr:colOff>
      <xdr:row>83</xdr:row>
      <xdr:rowOff>152581</xdr:rowOff>
    </xdr:to>
    <xdr:sp macro="" textlink="">
      <xdr:nvSpPr>
        <xdr:cNvPr id="675" name="楕円 674"/>
        <xdr:cNvSpPr/>
      </xdr:nvSpPr>
      <xdr:spPr>
        <a:xfrm>
          <a:off x="11487150" y="1376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101781</xdr:rowOff>
    </xdr:from>
    <xdr:to>
      <xdr:col>71</xdr:col>
      <xdr:colOff>177800</xdr:colOff>
      <xdr:row>83</xdr:row>
      <xdr:rowOff>136071</xdr:rowOff>
    </xdr:to>
    <xdr:cxnSp macro="">
      <xdr:nvCxnSpPr>
        <xdr:cNvPr id="676" name="直線コネクタ 675"/>
        <xdr:cNvCxnSpPr/>
      </xdr:nvCxnSpPr>
      <xdr:spPr>
        <a:xfrm>
          <a:off x="11537950" y="13811431"/>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30315</xdr:rowOff>
    </xdr:from>
    <xdr:ext cx="405111" cy="259045"/>
    <xdr:sp macro="" textlink="">
      <xdr:nvSpPr>
        <xdr:cNvPr id="677" name="n_1aveValue【児童館】&#10;有形固定資産減価償却率"/>
        <xdr:cNvSpPr txBox="1"/>
      </xdr:nvSpPr>
      <xdr:spPr>
        <a:xfrm>
          <a:off x="13742044" y="13244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170741</xdr:rowOff>
    </xdr:from>
    <xdr:ext cx="405111" cy="259045"/>
    <xdr:sp macro="" textlink="">
      <xdr:nvSpPr>
        <xdr:cNvPr id="678" name="n_2aveValue【児童館】&#10;有形固定資産減価償却率"/>
        <xdr:cNvSpPr txBox="1"/>
      </xdr:nvSpPr>
      <xdr:spPr>
        <a:xfrm>
          <a:off x="12960994" y="13213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95629</xdr:rowOff>
    </xdr:from>
    <xdr:ext cx="405111" cy="259045"/>
    <xdr:sp macro="" textlink="">
      <xdr:nvSpPr>
        <xdr:cNvPr id="679" name="n_3aveValue【児童館】&#10;有形固定資産減価償却率"/>
        <xdr:cNvSpPr txBox="1"/>
      </xdr:nvSpPr>
      <xdr:spPr>
        <a:xfrm>
          <a:off x="12167244" y="13309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95629</xdr:rowOff>
    </xdr:from>
    <xdr:ext cx="405111" cy="259045"/>
    <xdr:sp macro="" textlink="">
      <xdr:nvSpPr>
        <xdr:cNvPr id="680" name="n_4aveValue【児童館】&#10;有形固定資産減価償却率"/>
        <xdr:cNvSpPr txBox="1"/>
      </xdr:nvSpPr>
      <xdr:spPr>
        <a:xfrm>
          <a:off x="11354444" y="13309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32675</xdr:rowOff>
    </xdr:from>
    <xdr:ext cx="405111" cy="259045"/>
    <xdr:sp macro="" textlink="">
      <xdr:nvSpPr>
        <xdr:cNvPr id="681" name="n_1mainValue【児童館】&#10;有形固定資産減価償却率"/>
        <xdr:cNvSpPr txBox="1"/>
      </xdr:nvSpPr>
      <xdr:spPr>
        <a:xfrm>
          <a:off x="13742044" y="13907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32675</xdr:rowOff>
    </xdr:from>
    <xdr:ext cx="405111" cy="259045"/>
    <xdr:sp macro="" textlink="">
      <xdr:nvSpPr>
        <xdr:cNvPr id="682" name="n_2mainValue【児童館】&#10;有形固定資産減価償却率"/>
        <xdr:cNvSpPr txBox="1"/>
      </xdr:nvSpPr>
      <xdr:spPr>
        <a:xfrm>
          <a:off x="12960994" y="13907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6548</xdr:rowOff>
    </xdr:from>
    <xdr:ext cx="405111" cy="259045"/>
    <xdr:sp macro="" textlink="">
      <xdr:nvSpPr>
        <xdr:cNvPr id="683" name="n_3mainValue【児童館】&#10;有形固定資産減価償却率"/>
        <xdr:cNvSpPr txBox="1"/>
      </xdr:nvSpPr>
      <xdr:spPr>
        <a:xfrm>
          <a:off x="12167244" y="13881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143708</xdr:rowOff>
    </xdr:from>
    <xdr:ext cx="405111" cy="259045"/>
    <xdr:sp macro="" textlink="">
      <xdr:nvSpPr>
        <xdr:cNvPr id="684" name="n_4mainValue【児童館】&#10;有形固定資産減価償却率"/>
        <xdr:cNvSpPr txBox="1"/>
      </xdr:nvSpPr>
      <xdr:spPr>
        <a:xfrm>
          <a:off x="11354444" y="13853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706" name="直線コネクタ 705"/>
        <xdr:cNvCxnSpPr/>
      </xdr:nvCxnSpPr>
      <xdr:spPr>
        <a:xfrm flipV="1">
          <a:off x="19951064" y="12837161"/>
          <a:ext cx="0" cy="1366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707" name="【児童館】&#10;一人当たり面積最小値テキスト"/>
        <xdr:cNvSpPr txBox="1"/>
      </xdr:nvSpPr>
      <xdr:spPr>
        <a:xfrm>
          <a:off x="19989800"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708" name="直線コネクタ 707"/>
        <xdr:cNvCxnSpPr/>
      </xdr:nvCxnSpPr>
      <xdr:spPr>
        <a:xfrm>
          <a:off x="19881850" y="14203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709" name="【児童館】&#10;一人当たり面積最大値テキスト"/>
        <xdr:cNvSpPr txBox="1"/>
      </xdr:nvSpPr>
      <xdr:spPr>
        <a:xfrm>
          <a:off x="19989800" y="126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710" name="直線コネクタ 709"/>
        <xdr:cNvCxnSpPr/>
      </xdr:nvCxnSpPr>
      <xdr:spPr>
        <a:xfrm>
          <a:off x="19881850" y="128371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711" name="【児童館】&#10;一人当たり面積平均値テキスト"/>
        <xdr:cNvSpPr txBox="1"/>
      </xdr:nvSpPr>
      <xdr:spPr>
        <a:xfrm>
          <a:off x="19989800" y="13634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12" name="フローチャート: 判断 711"/>
        <xdr:cNvSpPr/>
      </xdr:nvSpPr>
      <xdr:spPr>
        <a:xfrm>
          <a:off x="19900900" y="137769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13" name="フローチャート: 判断 712"/>
        <xdr:cNvSpPr/>
      </xdr:nvSpPr>
      <xdr:spPr>
        <a:xfrm>
          <a:off x="19157950" y="137998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14" name="フローチャート: 判断 713"/>
        <xdr:cNvSpPr/>
      </xdr:nvSpPr>
      <xdr:spPr>
        <a:xfrm>
          <a:off x="1834515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15" name="フローチャート: 判断 714"/>
        <xdr:cNvSpPr/>
      </xdr:nvSpPr>
      <xdr:spPr>
        <a:xfrm>
          <a:off x="17551400" y="13799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16" name="フローチャート: 判断 715"/>
        <xdr:cNvSpPr/>
      </xdr:nvSpPr>
      <xdr:spPr>
        <a:xfrm>
          <a:off x="16757650" y="137998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722" name="楕円 721"/>
        <xdr:cNvSpPr/>
      </xdr:nvSpPr>
      <xdr:spPr>
        <a:xfrm>
          <a:off x="19900900" y="14022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125747</xdr:rowOff>
    </xdr:from>
    <xdr:ext cx="469744" cy="259045"/>
    <xdr:sp macro="" textlink="">
      <xdr:nvSpPr>
        <xdr:cNvPr id="723" name="【児童館】&#10;一人当たり面積該当値テキスト"/>
        <xdr:cNvSpPr txBox="1"/>
      </xdr:nvSpPr>
      <xdr:spPr>
        <a:xfrm>
          <a:off x="19989800"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724" name="楕円 723"/>
        <xdr:cNvSpPr/>
      </xdr:nvSpPr>
      <xdr:spPr>
        <a:xfrm>
          <a:off x="19157950" y="140220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26670</xdr:rowOff>
    </xdr:to>
    <xdr:cxnSp macro="">
      <xdr:nvCxnSpPr>
        <xdr:cNvPr id="725" name="直線コネクタ 724"/>
        <xdr:cNvCxnSpPr/>
      </xdr:nvCxnSpPr>
      <xdr:spPr>
        <a:xfrm>
          <a:off x="19202400" y="1406652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726" name="楕円 725"/>
        <xdr:cNvSpPr/>
      </xdr:nvSpPr>
      <xdr:spPr>
        <a:xfrm>
          <a:off x="18345150" y="14022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26670</xdr:rowOff>
    </xdr:to>
    <xdr:cxnSp macro="">
      <xdr:nvCxnSpPr>
        <xdr:cNvPr id="727" name="直線コネクタ 726"/>
        <xdr:cNvCxnSpPr/>
      </xdr:nvCxnSpPr>
      <xdr:spPr>
        <a:xfrm>
          <a:off x="18395950" y="1406652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728" name="楕円 727"/>
        <xdr:cNvSpPr/>
      </xdr:nvSpPr>
      <xdr:spPr>
        <a:xfrm>
          <a:off x="17551400" y="14022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26670</xdr:rowOff>
    </xdr:from>
    <xdr:to>
      <xdr:col>107</xdr:col>
      <xdr:colOff>50800</xdr:colOff>
      <xdr:row>85</xdr:row>
      <xdr:rowOff>26670</xdr:rowOff>
    </xdr:to>
    <xdr:cxnSp macro="">
      <xdr:nvCxnSpPr>
        <xdr:cNvPr id="729" name="直線コネクタ 728"/>
        <xdr:cNvCxnSpPr/>
      </xdr:nvCxnSpPr>
      <xdr:spPr>
        <a:xfrm>
          <a:off x="17602200" y="1406652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147320</xdr:rowOff>
    </xdr:from>
    <xdr:to>
      <xdr:col>98</xdr:col>
      <xdr:colOff>38100</xdr:colOff>
      <xdr:row>85</xdr:row>
      <xdr:rowOff>77470</xdr:rowOff>
    </xdr:to>
    <xdr:sp macro="" textlink="">
      <xdr:nvSpPr>
        <xdr:cNvPr id="730" name="楕円 729"/>
        <xdr:cNvSpPr/>
      </xdr:nvSpPr>
      <xdr:spPr>
        <a:xfrm>
          <a:off x="16757650" y="140220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26670</xdr:rowOff>
    </xdr:from>
    <xdr:to>
      <xdr:col>102</xdr:col>
      <xdr:colOff>114300</xdr:colOff>
      <xdr:row>85</xdr:row>
      <xdr:rowOff>26670</xdr:rowOff>
    </xdr:to>
    <xdr:cxnSp macro="">
      <xdr:nvCxnSpPr>
        <xdr:cNvPr id="731" name="直線コネクタ 730"/>
        <xdr:cNvCxnSpPr/>
      </xdr:nvCxnSpPr>
      <xdr:spPr>
        <a:xfrm>
          <a:off x="16802100" y="1406652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732" name="n_1aveValue【児童館】&#10;一人当たり面積"/>
        <xdr:cNvSpPr txBox="1"/>
      </xdr:nvSpPr>
      <xdr:spPr>
        <a:xfrm>
          <a:off x="1898022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33" name="n_2aveValue【児童館】&#10;一人当たり面積"/>
        <xdr:cNvSpPr txBox="1"/>
      </xdr:nvSpPr>
      <xdr:spPr>
        <a:xfrm>
          <a:off x="1818012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34" name="n_3aveValue【児童館】&#10;一人当たり面積"/>
        <xdr:cNvSpPr txBox="1"/>
      </xdr:nvSpPr>
      <xdr:spPr>
        <a:xfrm>
          <a:off x="1738637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35" name="n_4aveValue【児童館】&#10;一人当たり面積"/>
        <xdr:cNvSpPr txBox="1"/>
      </xdr:nvSpPr>
      <xdr:spPr>
        <a:xfrm>
          <a:off x="1659262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68597</xdr:rowOff>
    </xdr:from>
    <xdr:ext cx="469744" cy="259045"/>
    <xdr:sp macro="" textlink="">
      <xdr:nvSpPr>
        <xdr:cNvPr id="736" name="n_1mainValue【児童館】&#10;一人当たり面積"/>
        <xdr:cNvSpPr txBox="1"/>
      </xdr:nvSpPr>
      <xdr:spPr>
        <a:xfrm>
          <a:off x="18980227" y="1410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737" name="n_2mainValue【児童館】&#10;一人当たり面積"/>
        <xdr:cNvSpPr txBox="1"/>
      </xdr:nvSpPr>
      <xdr:spPr>
        <a:xfrm>
          <a:off x="18180127" y="1410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738" name="n_3mainValue【児童館】&#10;一人当たり面積"/>
        <xdr:cNvSpPr txBox="1"/>
      </xdr:nvSpPr>
      <xdr:spPr>
        <a:xfrm>
          <a:off x="17386377" y="1410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739" name="n_4mainValue【児童館】&#10;一人当たり面積"/>
        <xdr:cNvSpPr txBox="1"/>
      </xdr:nvSpPr>
      <xdr:spPr>
        <a:xfrm>
          <a:off x="16592627" y="1410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50" name="テキスト ボックス 749"/>
        <xdr:cNvSpPr txBox="1"/>
      </xdr:nvSpPr>
      <xdr:spPr>
        <a:xfrm>
          <a:off x="108427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52" name="テキスト ボックス 751"/>
        <xdr:cNvSpPr txBox="1"/>
      </xdr:nvSpPr>
      <xdr:spPr>
        <a:xfrm>
          <a:off x="10842791" y="180097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62" name="テキスト ボックス 761"/>
        <xdr:cNvSpPr txBox="1"/>
      </xdr:nvSpPr>
      <xdr:spPr>
        <a:xfrm>
          <a:off x="10842791" y="163768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4" name="テキスト ボックス 763"/>
        <xdr:cNvSpPr txBox="1"/>
      </xdr:nvSpPr>
      <xdr:spPr>
        <a:xfrm>
          <a:off x="108427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108</xdr:row>
      <xdr:rowOff>161108</xdr:rowOff>
    </xdr:to>
    <xdr:cxnSp macro="">
      <xdr:nvCxnSpPr>
        <xdr:cNvPr id="766" name="直線コネクタ 765"/>
        <xdr:cNvCxnSpPr/>
      </xdr:nvCxnSpPr>
      <xdr:spPr>
        <a:xfrm flipV="1">
          <a:off x="14699614" y="16613777"/>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767" name="【公民館】&#10;有形固定資産減価償却率最小値テキスト"/>
        <xdr:cNvSpPr txBox="1"/>
      </xdr:nvSpPr>
      <xdr:spPr>
        <a:xfrm>
          <a:off x="14738350" y="1811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768" name="直線コネクタ 767"/>
        <xdr:cNvCxnSpPr/>
      </xdr:nvCxnSpPr>
      <xdr:spPr>
        <a:xfrm>
          <a:off x="14611350" y="18106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405111" cy="259045"/>
    <xdr:sp macro="" textlink="">
      <xdr:nvSpPr>
        <xdr:cNvPr id="769" name="【公民館】&#10;有形固定資産減価償却率最大値テキスト"/>
        <xdr:cNvSpPr txBox="1"/>
      </xdr:nvSpPr>
      <xdr:spPr>
        <a:xfrm>
          <a:off x="14738350" y="16389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770" name="直線コネクタ 769"/>
        <xdr:cNvCxnSpPr/>
      </xdr:nvCxnSpPr>
      <xdr:spPr>
        <a:xfrm>
          <a:off x="14611350" y="166137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80571</xdr:rowOff>
    </xdr:from>
    <xdr:ext cx="405111" cy="259045"/>
    <xdr:sp macro="" textlink="">
      <xdr:nvSpPr>
        <xdr:cNvPr id="771" name="【公民館】&#10;有形固定資産減価償却率平均値テキスト"/>
        <xdr:cNvSpPr txBox="1"/>
      </xdr:nvSpPr>
      <xdr:spPr>
        <a:xfrm>
          <a:off x="14738350" y="175113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772" name="フローチャート: 判断 771"/>
        <xdr:cNvSpPr/>
      </xdr:nvSpPr>
      <xdr:spPr>
        <a:xfrm>
          <a:off x="14649450" y="1753289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49893</xdr:rowOff>
    </xdr:from>
    <xdr:to>
      <xdr:col>81</xdr:col>
      <xdr:colOff>101600</xdr:colOff>
      <xdr:row>105</xdr:row>
      <xdr:rowOff>151493</xdr:rowOff>
    </xdr:to>
    <xdr:sp macro="" textlink="">
      <xdr:nvSpPr>
        <xdr:cNvPr id="773" name="フローチャート: 判断 772"/>
        <xdr:cNvSpPr/>
      </xdr:nvSpPr>
      <xdr:spPr>
        <a:xfrm>
          <a:off x="13887450" y="1748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774" name="フローチャート: 判断 773"/>
        <xdr:cNvSpPr/>
      </xdr:nvSpPr>
      <xdr:spPr>
        <a:xfrm>
          <a:off x="1309370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775" name="フローチャート: 判断 774"/>
        <xdr:cNvSpPr/>
      </xdr:nvSpPr>
      <xdr:spPr>
        <a:xfrm>
          <a:off x="12299950" y="173336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776" name="フローチャート: 判断 775"/>
        <xdr:cNvSpPr/>
      </xdr:nvSpPr>
      <xdr:spPr>
        <a:xfrm>
          <a:off x="1148715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89081</xdr:rowOff>
    </xdr:from>
    <xdr:to>
      <xdr:col>81</xdr:col>
      <xdr:colOff>101600</xdr:colOff>
      <xdr:row>104</xdr:row>
      <xdr:rowOff>19231</xdr:rowOff>
    </xdr:to>
    <xdr:sp macro="" textlink="">
      <xdr:nvSpPr>
        <xdr:cNvPr id="782" name="楕円 781"/>
        <xdr:cNvSpPr/>
      </xdr:nvSpPr>
      <xdr:spPr>
        <a:xfrm>
          <a:off x="13887450" y="1717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89081</xdr:rowOff>
    </xdr:from>
    <xdr:to>
      <xdr:col>76</xdr:col>
      <xdr:colOff>165100</xdr:colOff>
      <xdr:row>104</xdr:row>
      <xdr:rowOff>19231</xdr:rowOff>
    </xdr:to>
    <xdr:sp macro="" textlink="">
      <xdr:nvSpPr>
        <xdr:cNvPr id="783" name="楕円 782"/>
        <xdr:cNvSpPr/>
      </xdr:nvSpPr>
      <xdr:spPr>
        <a:xfrm>
          <a:off x="13093700" y="1717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139881</xdr:rowOff>
    </xdr:from>
    <xdr:to>
      <xdr:col>81</xdr:col>
      <xdr:colOff>50800</xdr:colOff>
      <xdr:row>103</xdr:row>
      <xdr:rowOff>139881</xdr:rowOff>
    </xdr:to>
    <xdr:cxnSp macro="">
      <xdr:nvCxnSpPr>
        <xdr:cNvPr id="784" name="直線コネクタ 783"/>
        <xdr:cNvCxnSpPr/>
      </xdr:nvCxnSpPr>
      <xdr:spPr>
        <a:xfrm>
          <a:off x="13144500" y="17227731"/>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27032</xdr:rowOff>
    </xdr:from>
    <xdr:to>
      <xdr:col>72</xdr:col>
      <xdr:colOff>38100</xdr:colOff>
      <xdr:row>103</xdr:row>
      <xdr:rowOff>128632</xdr:rowOff>
    </xdr:to>
    <xdr:sp macro="" textlink="">
      <xdr:nvSpPr>
        <xdr:cNvPr id="785" name="楕円 784"/>
        <xdr:cNvSpPr/>
      </xdr:nvSpPr>
      <xdr:spPr>
        <a:xfrm>
          <a:off x="12299950" y="171148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77832</xdr:rowOff>
    </xdr:from>
    <xdr:to>
      <xdr:col>76</xdr:col>
      <xdr:colOff>114300</xdr:colOff>
      <xdr:row>103</xdr:row>
      <xdr:rowOff>139881</xdr:rowOff>
    </xdr:to>
    <xdr:cxnSp macro="">
      <xdr:nvCxnSpPr>
        <xdr:cNvPr id="786" name="直線コネクタ 785"/>
        <xdr:cNvCxnSpPr/>
      </xdr:nvCxnSpPr>
      <xdr:spPr>
        <a:xfrm>
          <a:off x="12344400" y="17165682"/>
          <a:ext cx="8001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139700</xdr:rowOff>
    </xdr:from>
    <xdr:to>
      <xdr:col>67</xdr:col>
      <xdr:colOff>101600</xdr:colOff>
      <xdr:row>103</xdr:row>
      <xdr:rowOff>69850</xdr:rowOff>
    </xdr:to>
    <xdr:sp macro="" textlink="">
      <xdr:nvSpPr>
        <xdr:cNvPr id="787" name="楕円 786"/>
        <xdr:cNvSpPr/>
      </xdr:nvSpPr>
      <xdr:spPr>
        <a:xfrm>
          <a:off x="11487150" y="170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19050</xdr:rowOff>
    </xdr:from>
    <xdr:to>
      <xdr:col>71</xdr:col>
      <xdr:colOff>177800</xdr:colOff>
      <xdr:row>103</xdr:row>
      <xdr:rowOff>77832</xdr:rowOff>
    </xdr:to>
    <xdr:cxnSp macro="">
      <xdr:nvCxnSpPr>
        <xdr:cNvPr id="788" name="直線コネクタ 787"/>
        <xdr:cNvCxnSpPr/>
      </xdr:nvCxnSpPr>
      <xdr:spPr>
        <a:xfrm>
          <a:off x="11537950" y="17106900"/>
          <a:ext cx="80645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142620</xdr:rowOff>
    </xdr:from>
    <xdr:ext cx="405111" cy="259045"/>
    <xdr:sp macro="" textlink="">
      <xdr:nvSpPr>
        <xdr:cNvPr id="789" name="n_1aveValue【公民館】&#10;有形固定資産減価償却率"/>
        <xdr:cNvSpPr txBox="1"/>
      </xdr:nvSpPr>
      <xdr:spPr>
        <a:xfrm>
          <a:off x="13742044" y="1757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129557</xdr:rowOff>
    </xdr:from>
    <xdr:ext cx="405111" cy="259045"/>
    <xdr:sp macro="" textlink="">
      <xdr:nvSpPr>
        <xdr:cNvPr id="790" name="n_2aveValue【公民館】&#10;有形固定資産減価償却率"/>
        <xdr:cNvSpPr txBox="1"/>
      </xdr:nvSpPr>
      <xdr:spPr>
        <a:xfrm>
          <a:off x="1296099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167113</xdr:rowOff>
    </xdr:from>
    <xdr:ext cx="405111" cy="259045"/>
    <xdr:sp macro="" textlink="">
      <xdr:nvSpPr>
        <xdr:cNvPr id="791" name="n_3aveValue【公民館】&#10;有形固定資産減価償却率"/>
        <xdr:cNvSpPr txBox="1"/>
      </xdr:nvSpPr>
      <xdr:spPr>
        <a:xfrm>
          <a:off x="12167244" y="1742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38116</xdr:rowOff>
    </xdr:from>
    <xdr:ext cx="405111" cy="259045"/>
    <xdr:sp macro="" textlink="">
      <xdr:nvSpPr>
        <xdr:cNvPr id="792" name="n_4aveValue【公民館】&#10;有形固定資産減価償却率"/>
        <xdr:cNvSpPr txBox="1"/>
      </xdr:nvSpPr>
      <xdr:spPr>
        <a:xfrm>
          <a:off x="11354444" y="17468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35758</xdr:rowOff>
    </xdr:from>
    <xdr:ext cx="405111" cy="259045"/>
    <xdr:sp macro="" textlink="">
      <xdr:nvSpPr>
        <xdr:cNvPr id="793" name="n_1mainValue【公民館】&#10;有形固定資産減価償却率"/>
        <xdr:cNvSpPr txBox="1"/>
      </xdr:nvSpPr>
      <xdr:spPr>
        <a:xfrm>
          <a:off x="13742044" y="16952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35758</xdr:rowOff>
    </xdr:from>
    <xdr:ext cx="405111" cy="259045"/>
    <xdr:sp macro="" textlink="">
      <xdr:nvSpPr>
        <xdr:cNvPr id="794" name="n_2mainValue【公民館】&#10;有形固定資産減価償却率"/>
        <xdr:cNvSpPr txBox="1"/>
      </xdr:nvSpPr>
      <xdr:spPr>
        <a:xfrm>
          <a:off x="12960994" y="16952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145159</xdr:rowOff>
    </xdr:from>
    <xdr:ext cx="405111" cy="259045"/>
    <xdr:sp macro="" textlink="">
      <xdr:nvSpPr>
        <xdr:cNvPr id="795" name="n_3mainValue【公民館】&#10;有形固定資産減価償却率"/>
        <xdr:cNvSpPr txBox="1"/>
      </xdr:nvSpPr>
      <xdr:spPr>
        <a:xfrm>
          <a:off x="12167244" y="16890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86377</xdr:rowOff>
    </xdr:from>
    <xdr:ext cx="405111" cy="259045"/>
    <xdr:sp macro="" textlink="">
      <xdr:nvSpPr>
        <xdr:cNvPr id="796" name="n_4mainValue【公民館】&#10;有形固定資産減価償却率"/>
        <xdr:cNvSpPr txBox="1"/>
      </xdr:nvSpPr>
      <xdr:spPr>
        <a:xfrm>
          <a:off x="11354444" y="1683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7" name="直線コネクタ 806"/>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8" name="テキスト ボックス 807"/>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9" name="直線コネクタ 808"/>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0" name="テキスト ボックス 809"/>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1" name="直線コネクタ 810"/>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2" name="テキスト ボックス 811"/>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3" name="直線コネクタ 812"/>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4" name="テキスト ボックス 813"/>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165354</xdr:rowOff>
    </xdr:from>
    <xdr:to>
      <xdr:col>116</xdr:col>
      <xdr:colOff>62864</xdr:colOff>
      <xdr:row>108</xdr:row>
      <xdr:rowOff>67056</xdr:rowOff>
    </xdr:to>
    <xdr:cxnSp macro="">
      <xdr:nvCxnSpPr>
        <xdr:cNvPr id="818" name="直線コネクタ 817"/>
        <xdr:cNvCxnSpPr/>
      </xdr:nvCxnSpPr>
      <xdr:spPr>
        <a:xfrm flipV="1">
          <a:off x="19951064" y="16910304"/>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19" name="【公民館】&#10;一人当たり面積最小値テキスト"/>
        <xdr:cNvSpPr txBox="1"/>
      </xdr:nvSpPr>
      <xdr:spPr>
        <a:xfrm>
          <a:off x="19989800" y="1801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20" name="直線コネクタ 819"/>
        <xdr:cNvCxnSpPr/>
      </xdr:nvCxnSpPr>
      <xdr:spPr>
        <a:xfrm>
          <a:off x="19881850" y="180121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112031</xdr:rowOff>
    </xdr:from>
    <xdr:ext cx="469744" cy="259045"/>
    <xdr:sp macro="" textlink="">
      <xdr:nvSpPr>
        <xdr:cNvPr id="821" name="【公民館】&#10;一人当たり面積最大値テキスト"/>
        <xdr:cNvSpPr txBox="1"/>
      </xdr:nvSpPr>
      <xdr:spPr>
        <a:xfrm>
          <a:off x="19989800" y="16685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165354</xdr:rowOff>
    </xdr:from>
    <xdr:to>
      <xdr:col>116</xdr:col>
      <xdr:colOff>152400</xdr:colOff>
      <xdr:row>101</xdr:row>
      <xdr:rowOff>165354</xdr:rowOff>
    </xdr:to>
    <xdr:cxnSp macro="">
      <xdr:nvCxnSpPr>
        <xdr:cNvPr id="822" name="直線コネクタ 821"/>
        <xdr:cNvCxnSpPr/>
      </xdr:nvCxnSpPr>
      <xdr:spPr>
        <a:xfrm>
          <a:off x="19881850" y="169103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92981</xdr:rowOff>
    </xdr:from>
    <xdr:ext cx="469744" cy="259045"/>
    <xdr:sp macro="" textlink="">
      <xdr:nvSpPr>
        <xdr:cNvPr id="823" name="【公民館】&#10;一人当たり面積平均値テキスト"/>
        <xdr:cNvSpPr txBox="1"/>
      </xdr:nvSpPr>
      <xdr:spPr>
        <a:xfrm>
          <a:off x="19989800" y="17523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824" name="フローチャート: 判断 823"/>
        <xdr:cNvSpPr/>
      </xdr:nvSpPr>
      <xdr:spPr>
        <a:xfrm>
          <a:off x="19900900" y="1754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128270</xdr:rowOff>
    </xdr:from>
    <xdr:to>
      <xdr:col>112</xdr:col>
      <xdr:colOff>38100</xdr:colOff>
      <xdr:row>106</xdr:row>
      <xdr:rowOff>58420</xdr:rowOff>
    </xdr:to>
    <xdr:sp macro="" textlink="">
      <xdr:nvSpPr>
        <xdr:cNvPr id="825" name="フローチャート: 判断 824"/>
        <xdr:cNvSpPr/>
      </xdr:nvSpPr>
      <xdr:spPr>
        <a:xfrm>
          <a:off x="19157950" y="175590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20828</xdr:rowOff>
    </xdr:from>
    <xdr:to>
      <xdr:col>107</xdr:col>
      <xdr:colOff>101600</xdr:colOff>
      <xdr:row>106</xdr:row>
      <xdr:rowOff>122428</xdr:rowOff>
    </xdr:to>
    <xdr:sp macro="" textlink="">
      <xdr:nvSpPr>
        <xdr:cNvPr id="826" name="フローチャート: 判断 825"/>
        <xdr:cNvSpPr/>
      </xdr:nvSpPr>
      <xdr:spPr>
        <a:xfrm>
          <a:off x="18345150" y="1762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827" name="フローチャート: 判断 826"/>
        <xdr:cNvSpPr/>
      </xdr:nvSpPr>
      <xdr:spPr>
        <a:xfrm>
          <a:off x="175514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11685</xdr:rowOff>
    </xdr:from>
    <xdr:to>
      <xdr:col>98</xdr:col>
      <xdr:colOff>38100</xdr:colOff>
      <xdr:row>106</xdr:row>
      <xdr:rowOff>113285</xdr:rowOff>
    </xdr:to>
    <xdr:sp macro="" textlink="">
      <xdr:nvSpPr>
        <xdr:cNvPr id="828" name="フローチャート: 判断 827"/>
        <xdr:cNvSpPr/>
      </xdr:nvSpPr>
      <xdr:spPr>
        <a:xfrm>
          <a:off x="16757650" y="176138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834" name="楕円 833"/>
        <xdr:cNvSpPr/>
      </xdr:nvSpPr>
      <xdr:spPr>
        <a:xfrm>
          <a:off x="19157950" y="17741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139700</xdr:rowOff>
    </xdr:from>
    <xdr:to>
      <xdr:col>107</xdr:col>
      <xdr:colOff>101600</xdr:colOff>
      <xdr:row>107</xdr:row>
      <xdr:rowOff>69850</xdr:rowOff>
    </xdr:to>
    <xdr:sp macro="" textlink="">
      <xdr:nvSpPr>
        <xdr:cNvPr id="835" name="楕円 834"/>
        <xdr:cNvSpPr/>
      </xdr:nvSpPr>
      <xdr:spPr>
        <a:xfrm>
          <a:off x="1834515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19050</xdr:rowOff>
    </xdr:to>
    <xdr:cxnSp macro="">
      <xdr:nvCxnSpPr>
        <xdr:cNvPr id="836" name="直線コネクタ 835"/>
        <xdr:cNvCxnSpPr/>
      </xdr:nvCxnSpPr>
      <xdr:spPr>
        <a:xfrm>
          <a:off x="18395950" y="17792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837" name="楕円 836"/>
        <xdr:cNvSpPr/>
      </xdr:nvSpPr>
      <xdr:spPr>
        <a:xfrm>
          <a:off x="175514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19050</xdr:rowOff>
    </xdr:to>
    <xdr:cxnSp macro="">
      <xdr:nvCxnSpPr>
        <xdr:cNvPr id="838" name="直線コネクタ 837"/>
        <xdr:cNvCxnSpPr/>
      </xdr:nvCxnSpPr>
      <xdr:spPr>
        <a:xfrm>
          <a:off x="17602200" y="177927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144272</xdr:rowOff>
    </xdr:from>
    <xdr:to>
      <xdr:col>98</xdr:col>
      <xdr:colOff>38100</xdr:colOff>
      <xdr:row>107</xdr:row>
      <xdr:rowOff>74422</xdr:rowOff>
    </xdr:to>
    <xdr:sp macro="" textlink="">
      <xdr:nvSpPr>
        <xdr:cNvPr id="839" name="楕円 838"/>
        <xdr:cNvSpPr/>
      </xdr:nvSpPr>
      <xdr:spPr>
        <a:xfrm>
          <a:off x="16757650" y="177464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19050</xdr:rowOff>
    </xdr:from>
    <xdr:to>
      <xdr:col>102</xdr:col>
      <xdr:colOff>114300</xdr:colOff>
      <xdr:row>107</xdr:row>
      <xdr:rowOff>23622</xdr:rowOff>
    </xdr:to>
    <xdr:cxnSp macro="">
      <xdr:nvCxnSpPr>
        <xdr:cNvPr id="840" name="直線コネクタ 839"/>
        <xdr:cNvCxnSpPr/>
      </xdr:nvCxnSpPr>
      <xdr:spPr>
        <a:xfrm flipV="1">
          <a:off x="16802100" y="17792700"/>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74947</xdr:rowOff>
    </xdr:from>
    <xdr:ext cx="469744" cy="259045"/>
    <xdr:sp macro="" textlink="">
      <xdr:nvSpPr>
        <xdr:cNvPr id="841" name="n_1aveValue【公民館】&#10;一人当たり面積"/>
        <xdr:cNvSpPr txBox="1"/>
      </xdr:nvSpPr>
      <xdr:spPr>
        <a:xfrm>
          <a:off x="189802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138955</xdr:rowOff>
    </xdr:from>
    <xdr:ext cx="469744" cy="259045"/>
    <xdr:sp macro="" textlink="">
      <xdr:nvSpPr>
        <xdr:cNvPr id="842" name="n_2aveValue【公民館】&#10;一人当たり面積"/>
        <xdr:cNvSpPr txBox="1"/>
      </xdr:nvSpPr>
      <xdr:spPr>
        <a:xfrm>
          <a:off x="18180127" y="1739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157242</xdr:rowOff>
    </xdr:from>
    <xdr:ext cx="469744" cy="259045"/>
    <xdr:sp macro="" textlink="">
      <xdr:nvSpPr>
        <xdr:cNvPr id="843" name="n_3aveValue【公民館】&#10;一人当たり面積"/>
        <xdr:cNvSpPr txBox="1"/>
      </xdr:nvSpPr>
      <xdr:spPr>
        <a:xfrm>
          <a:off x="17386377" y="1741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129812</xdr:rowOff>
    </xdr:from>
    <xdr:ext cx="469744" cy="259045"/>
    <xdr:sp macro="" textlink="">
      <xdr:nvSpPr>
        <xdr:cNvPr id="844" name="n_4aveValue【公民館】&#10;一人当たり面積"/>
        <xdr:cNvSpPr txBox="1"/>
      </xdr:nvSpPr>
      <xdr:spPr>
        <a:xfrm>
          <a:off x="16592627" y="1738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845" name="n_1mainValue【公民館】&#10;一人当たり面積"/>
        <xdr:cNvSpPr txBox="1"/>
      </xdr:nvSpPr>
      <xdr:spPr>
        <a:xfrm>
          <a:off x="18980227"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846" name="n_2mainValue【公民館】&#10;一人当たり面積"/>
        <xdr:cNvSpPr txBox="1"/>
      </xdr:nvSpPr>
      <xdr:spPr>
        <a:xfrm>
          <a:off x="18180127"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macro="" textlink="">
      <xdr:nvSpPr>
        <xdr:cNvPr id="847" name="n_3mainValue【公民館】&#10;一人当たり面積"/>
        <xdr:cNvSpPr txBox="1"/>
      </xdr:nvSpPr>
      <xdr:spPr>
        <a:xfrm>
          <a:off x="17386377"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65549</xdr:rowOff>
    </xdr:from>
    <xdr:ext cx="469744" cy="259045"/>
    <xdr:sp macro="" textlink="">
      <xdr:nvSpPr>
        <xdr:cNvPr id="848" name="n_4mainValue【公民館】&#10;一人当たり面積"/>
        <xdr:cNvSpPr txBox="1"/>
      </xdr:nvSpPr>
      <xdr:spPr>
        <a:xfrm>
          <a:off x="16592627" y="1783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であり、特に低くなっている施設は、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については、加須児童館が昭和</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年度に建設されたものであり、減価償却が進んでいることから有形固定資産減価償却率が高くなっている。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年以上経過した施設が多く、減価償却が進んでいることから有形固定資産減価償却率が高くなっている。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については、市が管理する橋りょうが全部で</a:t>
          </a:r>
          <a:r>
            <a:rPr kumimoji="1" lang="en-US" altLang="ja-JP" sz="1300">
              <a:latin typeface="ＭＳ Ｐゴシック" panose="020B0600070205080204" pitchFamily="50" charset="-128"/>
              <a:ea typeface="ＭＳ Ｐゴシック" panose="020B0600070205080204" pitchFamily="50" charset="-128"/>
            </a:rPr>
            <a:t>1095</a:t>
          </a:r>
          <a:r>
            <a:rPr kumimoji="1" lang="ja-JP" altLang="en-US" sz="1300">
              <a:latin typeface="ＭＳ Ｐゴシック" panose="020B0600070205080204" pitchFamily="50" charset="-128"/>
              <a:ea typeface="ＭＳ Ｐゴシック" panose="020B0600070205080204" pitchFamily="50" charset="-128"/>
            </a:rPr>
            <a:t>橋あり、急速に高齢化が進んでいることから、有形固定資産減価償却率が高くなっている。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年度に不動岡小学校の校舎大規模改造工事を実施したため、有形固定資産減価償却率は低くなっている。今後も、公共施設等総合管理計画に基づき、元和小学校校舎増築工事を令和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年度完了に向けて実施しており、令和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年度からは、礼羽小学校の長寿命化工事を実施していく予定。</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については、平成になってから建設されたものがほとんどであり、耐用年数の半分程度しか経過していないため、類似団体平均を大きく下回っている。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112,179
109,307
133.30
48,363,156
42,630,407
5,063,108
25,874,610
28,761,441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384961" y="5375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177665" y="551180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216400"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108450" y="6737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216400" y="5293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108450" y="5511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99077</xdr:rowOff>
    </xdr:from>
    <xdr:ext cx="405111" cy="259045"/>
    <xdr:sp macro="" textlink="">
      <xdr:nvSpPr>
        <xdr:cNvPr id="61" name="【図書館】&#10;有形固定資産減価償却率平均値テキスト"/>
        <xdr:cNvSpPr txBox="1"/>
      </xdr:nvSpPr>
      <xdr:spPr>
        <a:xfrm>
          <a:off x="4216400" y="604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120650</xdr:rowOff>
    </xdr:from>
    <xdr:to>
      <xdr:col>24</xdr:col>
      <xdr:colOff>114300</xdr:colOff>
      <xdr:row>37</xdr:row>
      <xdr:rowOff>50800</xdr:rowOff>
    </xdr:to>
    <xdr:sp macro="" textlink="">
      <xdr:nvSpPr>
        <xdr:cNvPr id="62" name="フローチャート: 判断 61"/>
        <xdr:cNvSpPr/>
      </xdr:nvSpPr>
      <xdr:spPr>
        <a:xfrm>
          <a:off x="4127500" y="6070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99060</xdr:rowOff>
    </xdr:from>
    <xdr:to>
      <xdr:col>20</xdr:col>
      <xdr:colOff>38100</xdr:colOff>
      <xdr:row>37</xdr:row>
      <xdr:rowOff>29210</xdr:rowOff>
    </xdr:to>
    <xdr:sp macro="" textlink="">
      <xdr:nvSpPr>
        <xdr:cNvPr id="63" name="フローチャート: 判断 62"/>
        <xdr:cNvSpPr/>
      </xdr:nvSpPr>
      <xdr:spPr>
        <a:xfrm>
          <a:off x="3384550" y="60490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110490</xdr:rowOff>
    </xdr:from>
    <xdr:to>
      <xdr:col>15</xdr:col>
      <xdr:colOff>101600</xdr:colOff>
      <xdr:row>37</xdr:row>
      <xdr:rowOff>40640</xdr:rowOff>
    </xdr:to>
    <xdr:sp macro="" textlink="">
      <xdr:nvSpPr>
        <xdr:cNvPr id="64" name="フローチャート: 判断 63"/>
        <xdr:cNvSpPr/>
      </xdr:nvSpPr>
      <xdr:spPr>
        <a:xfrm>
          <a:off x="2571750" y="60604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144780</xdr:rowOff>
    </xdr:from>
    <xdr:to>
      <xdr:col>10</xdr:col>
      <xdr:colOff>165100</xdr:colOff>
      <xdr:row>37</xdr:row>
      <xdr:rowOff>74930</xdr:rowOff>
    </xdr:to>
    <xdr:sp macro="" textlink="">
      <xdr:nvSpPr>
        <xdr:cNvPr id="65" name="フローチャート: 判断 64"/>
        <xdr:cNvSpPr/>
      </xdr:nvSpPr>
      <xdr:spPr>
        <a:xfrm>
          <a:off x="1778000" y="60947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161290</xdr:rowOff>
    </xdr:from>
    <xdr:to>
      <xdr:col>6</xdr:col>
      <xdr:colOff>38100</xdr:colOff>
      <xdr:row>37</xdr:row>
      <xdr:rowOff>91440</xdr:rowOff>
    </xdr:to>
    <xdr:sp macro="" textlink="">
      <xdr:nvSpPr>
        <xdr:cNvPr id="66" name="フローチャート: 判断 65"/>
        <xdr:cNvSpPr/>
      </xdr:nvSpPr>
      <xdr:spPr>
        <a:xfrm>
          <a:off x="984250" y="61112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45720</xdr:rowOff>
    </xdr:from>
    <xdr:to>
      <xdr:col>24</xdr:col>
      <xdr:colOff>114300</xdr:colOff>
      <xdr:row>36</xdr:row>
      <xdr:rowOff>147320</xdr:rowOff>
    </xdr:to>
    <xdr:sp macro="" textlink="">
      <xdr:nvSpPr>
        <xdr:cNvPr id="72" name="楕円 71"/>
        <xdr:cNvSpPr/>
      </xdr:nvSpPr>
      <xdr:spPr>
        <a:xfrm>
          <a:off x="41275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68597</xdr:rowOff>
    </xdr:from>
    <xdr:ext cx="405111" cy="259045"/>
    <xdr:sp macro="" textlink="">
      <xdr:nvSpPr>
        <xdr:cNvPr id="73" name="【図書館】&#10;有形固定資産減価償却率該当値テキスト"/>
        <xdr:cNvSpPr txBox="1"/>
      </xdr:nvSpPr>
      <xdr:spPr>
        <a:xfrm>
          <a:off x="4216400" y="5853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161290</xdr:rowOff>
    </xdr:from>
    <xdr:to>
      <xdr:col>20</xdr:col>
      <xdr:colOff>38100</xdr:colOff>
      <xdr:row>36</xdr:row>
      <xdr:rowOff>91440</xdr:rowOff>
    </xdr:to>
    <xdr:sp macro="" textlink="">
      <xdr:nvSpPr>
        <xdr:cNvPr id="74" name="楕円 73"/>
        <xdr:cNvSpPr/>
      </xdr:nvSpPr>
      <xdr:spPr>
        <a:xfrm>
          <a:off x="3384550" y="59461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40640</xdr:rowOff>
    </xdr:from>
    <xdr:to>
      <xdr:col>24</xdr:col>
      <xdr:colOff>63500</xdr:colOff>
      <xdr:row>36</xdr:row>
      <xdr:rowOff>96520</xdr:rowOff>
    </xdr:to>
    <xdr:cxnSp macro="">
      <xdr:nvCxnSpPr>
        <xdr:cNvPr id="75" name="直線コネクタ 74"/>
        <xdr:cNvCxnSpPr/>
      </xdr:nvCxnSpPr>
      <xdr:spPr>
        <a:xfrm>
          <a:off x="3429000" y="5990590"/>
          <a:ext cx="7493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76" name="楕円 75"/>
        <xdr:cNvSpPr/>
      </xdr:nvSpPr>
      <xdr:spPr>
        <a:xfrm>
          <a:off x="2571750" y="59461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40640</xdr:rowOff>
    </xdr:from>
    <xdr:to>
      <xdr:col>19</xdr:col>
      <xdr:colOff>177800</xdr:colOff>
      <xdr:row>36</xdr:row>
      <xdr:rowOff>40640</xdr:rowOff>
    </xdr:to>
    <xdr:cxnSp macro="">
      <xdr:nvCxnSpPr>
        <xdr:cNvPr id="77" name="直線コネクタ 76"/>
        <xdr:cNvCxnSpPr/>
      </xdr:nvCxnSpPr>
      <xdr:spPr>
        <a:xfrm>
          <a:off x="2622550" y="599059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137160</xdr:rowOff>
    </xdr:from>
    <xdr:to>
      <xdr:col>10</xdr:col>
      <xdr:colOff>165100</xdr:colOff>
      <xdr:row>36</xdr:row>
      <xdr:rowOff>67310</xdr:rowOff>
    </xdr:to>
    <xdr:sp macro="" textlink="">
      <xdr:nvSpPr>
        <xdr:cNvPr id="78" name="楕円 77"/>
        <xdr:cNvSpPr/>
      </xdr:nvSpPr>
      <xdr:spPr>
        <a:xfrm>
          <a:off x="1778000" y="59220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16510</xdr:rowOff>
    </xdr:from>
    <xdr:to>
      <xdr:col>15</xdr:col>
      <xdr:colOff>50800</xdr:colOff>
      <xdr:row>36</xdr:row>
      <xdr:rowOff>40640</xdr:rowOff>
    </xdr:to>
    <xdr:cxnSp macro="">
      <xdr:nvCxnSpPr>
        <xdr:cNvPr id="79" name="直線コネクタ 78"/>
        <xdr:cNvCxnSpPr/>
      </xdr:nvCxnSpPr>
      <xdr:spPr>
        <a:xfrm>
          <a:off x="1828800" y="5966460"/>
          <a:ext cx="79375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107950</xdr:rowOff>
    </xdr:from>
    <xdr:to>
      <xdr:col>6</xdr:col>
      <xdr:colOff>38100</xdr:colOff>
      <xdr:row>36</xdr:row>
      <xdr:rowOff>38100</xdr:rowOff>
    </xdr:to>
    <xdr:sp macro="" textlink="">
      <xdr:nvSpPr>
        <xdr:cNvPr id="80" name="楕円 79"/>
        <xdr:cNvSpPr/>
      </xdr:nvSpPr>
      <xdr:spPr>
        <a:xfrm>
          <a:off x="984250" y="58928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158750</xdr:rowOff>
    </xdr:from>
    <xdr:to>
      <xdr:col>10</xdr:col>
      <xdr:colOff>114300</xdr:colOff>
      <xdr:row>36</xdr:row>
      <xdr:rowOff>16510</xdr:rowOff>
    </xdr:to>
    <xdr:cxnSp macro="">
      <xdr:nvCxnSpPr>
        <xdr:cNvPr id="81" name="直線コネクタ 80"/>
        <xdr:cNvCxnSpPr/>
      </xdr:nvCxnSpPr>
      <xdr:spPr>
        <a:xfrm>
          <a:off x="1028700" y="5943600"/>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20337</xdr:rowOff>
    </xdr:from>
    <xdr:ext cx="405111" cy="259045"/>
    <xdr:sp macro="" textlink="">
      <xdr:nvSpPr>
        <xdr:cNvPr id="82" name="n_1aveValue【図書館】&#10;有形固定資産減価償却率"/>
        <xdr:cNvSpPr txBox="1"/>
      </xdr:nvSpPr>
      <xdr:spPr>
        <a:xfrm>
          <a:off x="3239144" y="6135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31767</xdr:rowOff>
    </xdr:from>
    <xdr:ext cx="405111" cy="259045"/>
    <xdr:sp macro="" textlink="">
      <xdr:nvSpPr>
        <xdr:cNvPr id="83" name="n_2aveValue【図書館】&#10;有形固定資産減価償却率"/>
        <xdr:cNvSpPr txBox="1"/>
      </xdr:nvSpPr>
      <xdr:spPr>
        <a:xfrm>
          <a:off x="2439044" y="6146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66057</xdr:rowOff>
    </xdr:from>
    <xdr:ext cx="405111" cy="259045"/>
    <xdr:sp macro="" textlink="">
      <xdr:nvSpPr>
        <xdr:cNvPr id="84" name="n_3aveValue【図書館】&#10;有形固定資産減価償却率"/>
        <xdr:cNvSpPr txBox="1"/>
      </xdr:nvSpPr>
      <xdr:spPr>
        <a:xfrm>
          <a:off x="1645294" y="618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82567</xdr:rowOff>
    </xdr:from>
    <xdr:ext cx="405111" cy="259045"/>
    <xdr:sp macro="" textlink="">
      <xdr:nvSpPr>
        <xdr:cNvPr id="85" name="n_4aveValue【図書館】&#10;有形固定資産減価償却率"/>
        <xdr:cNvSpPr txBox="1"/>
      </xdr:nvSpPr>
      <xdr:spPr>
        <a:xfrm>
          <a:off x="8515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107967</xdr:rowOff>
    </xdr:from>
    <xdr:ext cx="405111" cy="259045"/>
    <xdr:sp macro="" textlink="">
      <xdr:nvSpPr>
        <xdr:cNvPr id="86" name="n_1mainValue【図書館】&#10;有形固定資産減価償却率"/>
        <xdr:cNvSpPr txBox="1"/>
      </xdr:nvSpPr>
      <xdr:spPr>
        <a:xfrm>
          <a:off x="3239144" y="5727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107967</xdr:rowOff>
    </xdr:from>
    <xdr:ext cx="405111" cy="259045"/>
    <xdr:sp macro="" textlink="">
      <xdr:nvSpPr>
        <xdr:cNvPr id="87" name="n_2mainValue【図書館】&#10;有形固定資産減価償却率"/>
        <xdr:cNvSpPr txBox="1"/>
      </xdr:nvSpPr>
      <xdr:spPr>
        <a:xfrm>
          <a:off x="2439044" y="5727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83837</xdr:rowOff>
    </xdr:from>
    <xdr:ext cx="405111" cy="259045"/>
    <xdr:sp macro="" textlink="">
      <xdr:nvSpPr>
        <xdr:cNvPr id="88" name="n_3mainValue【図書館】&#10;有形固定資産減価償却率"/>
        <xdr:cNvSpPr txBox="1"/>
      </xdr:nvSpPr>
      <xdr:spPr>
        <a:xfrm>
          <a:off x="1645294" y="570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54627</xdr:rowOff>
    </xdr:from>
    <xdr:ext cx="405111" cy="259045"/>
    <xdr:sp macro="" textlink="">
      <xdr:nvSpPr>
        <xdr:cNvPr id="89" name="n_4mainValue【図書館】&#10;有形固定資産減価償却率"/>
        <xdr:cNvSpPr txBox="1"/>
      </xdr:nvSpPr>
      <xdr:spPr>
        <a:xfrm>
          <a:off x="851544" y="567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xdr:cNvSpPr txBox="1"/>
      </xdr:nvSpPr>
      <xdr:spPr>
        <a:xfrm>
          <a:off x="552722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xdr:cNvSpPr txBox="1"/>
      </xdr:nvSpPr>
      <xdr:spPr>
        <a:xfrm>
          <a:off x="552722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xdr:cNvSpPr txBox="1"/>
      </xdr:nvSpPr>
      <xdr:spPr>
        <a:xfrm>
          <a:off x="552722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xdr:cNvSpPr txBox="1"/>
      </xdr:nvSpPr>
      <xdr:spPr>
        <a:xfrm>
          <a:off x="552722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xdr:cNvSpPr txBox="1"/>
      </xdr:nvSpPr>
      <xdr:spPr>
        <a:xfrm>
          <a:off x="55272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41</xdr:row>
      <xdr:rowOff>166007</xdr:rowOff>
    </xdr:to>
    <xdr:cxnSp macro="">
      <xdr:nvCxnSpPr>
        <xdr:cNvPr id="115" name="直線コネクタ 114"/>
        <xdr:cNvCxnSpPr/>
      </xdr:nvCxnSpPr>
      <xdr:spPr>
        <a:xfrm flipV="1">
          <a:off x="9429115" y="5668736"/>
          <a:ext cx="0" cy="127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169834</xdr:rowOff>
    </xdr:from>
    <xdr:ext cx="469744" cy="259045"/>
    <xdr:sp macro="" textlink="">
      <xdr:nvSpPr>
        <xdr:cNvPr id="116" name="【図書館】&#10;一人当たり面積最小値テキスト"/>
        <xdr:cNvSpPr txBox="1"/>
      </xdr:nvSpPr>
      <xdr:spPr>
        <a:xfrm>
          <a:off x="9467850" y="693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166007</xdr:rowOff>
    </xdr:from>
    <xdr:to>
      <xdr:col>55</xdr:col>
      <xdr:colOff>88900</xdr:colOff>
      <xdr:row>41</xdr:row>
      <xdr:rowOff>166007</xdr:rowOff>
    </xdr:to>
    <xdr:cxnSp macro="">
      <xdr:nvCxnSpPr>
        <xdr:cNvPr id="117" name="直線コネクタ 116"/>
        <xdr:cNvCxnSpPr/>
      </xdr:nvCxnSpPr>
      <xdr:spPr>
        <a:xfrm>
          <a:off x="9359900" y="69414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18" name="【図書館】&#10;一人当たり面積最大値テキスト"/>
        <xdr:cNvSpPr txBox="1"/>
      </xdr:nvSpPr>
      <xdr:spPr>
        <a:xfrm>
          <a:off x="9467850" y="545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19" name="直線コネクタ 118"/>
        <xdr:cNvCxnSpPr/>
      </xdr:nvCxnSpPr>
      <xdr:spPr>
        <a:xfrm>
          <a:off x="9359900" y="56687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66420</xdr:rowOff>
    </xdr:from>
    <xdr:ext cx="469744" cy="259045"/>
    <xdr:sp macro="" textlink="">
      <xdr:nvSpPr>
        <xdr:cNvPr id="120" name="【図書館】&#10;一人当たり面積平均値テキスト"/>
        <xdr:cNvSpPr txBox="1"/>
      </xdr:nvSpPr>
      <xdr:spPr>
        <a:xfrm>
          <a:off x="9467850" y="6511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87993</xdr:rowOff>
    </xdr:from>
    <xdr:to>
      <xdr:col>55</xdr:col>
      <xdr:colOff>50800</xdr:colOff>
      <xdr:row>40</xdr:row>
      <xdr:rowOff>18143</xdr:rowOff>
    </xdr:to>
    <xdr:sp macro="" textlink="">
      <xdr:nvSpPr>
        <xdr:cNvPr id="121" name="フローチャート: 判断 120"/>
        <xdr:cNvSpPr/>
      </xdr:nvSpPr>
      <xdr:spPr>
        <a:xfrm>
          <a:off x="9398000" y="65332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87993</xdr:rowOff>
    </xdr:from>
    <xdr:to>
      <xdr:col>50</xdr:col>
      <xdr:colOff>165100</xdr:colOff>
      <xdr:row>40</xdr:row>
      <xdr:rowOff>18143</xdr:rowOff>
    </xdr:to>
    <xdr:sp macro="" textlink="">
      <xdr:nvSpPr>
        <xdr:cNvPr id="122" name="フローチャート: 判断 121"/>
        <xdr:cNvSpPr/>
      </xdr:nvSpPr>
      <xdr:spPr>
        <a:xfrm>
          <a:off x="8636000" y="65332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23" name="フローチャート: 判断 122"/>
        <xdr:cNvSpPr/>
      </xdr:nvSpPr>
      <xdr:spPr>
        <a:xfrm>
          <a:off x="7842250" y="65659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131535</xdr:rowOff>
    </xdr:from>
    <xdr:to>
      <xdr:col>41</xdr:col>
      <xdr:colOff>101600</xdr:colOff>
      <xdr:row>40</xdr:row>
      <xdr:rowOff>61685</xdr:rowOff>
    </xdr:to>
    <xdr:sp macro="" textlink="">
      <xdr:nvSpPr>
        <xdr:cNvPr id="124" name="フローチャート: 判断 123"/>
        <xdr:cNvSpPr/>
      </xdr:nvSpPr>
      <xdr:spPr>
        <a:xfrm>
          <a:off x="7029450" y="65767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142422</xdr:rowOff>
    </xdr:from>
    <xdr:to>
      <xdr:col>36</xdr:col>
      <xdr:colOff>165100</xdr:colOff>
      <xdr:row>40</xdr:row>
      <xdr:rowOff>72572</xdr:rowOff>
    </xdr:to>
    <xdr:sp macro="" textlink="">
      <xdr:nvSpPr>
        <xdr:cNvPr id="125" name="フローチャート: 判断 124"/>
        <xdr:cNvSpPr/>
      </xdr:nvSpPr>
      <xdr:spPr>
        <a:xfrm>
          <a:off x="6235700" y="65876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117928</xdr:rowOff>
    </xdr:from>
    <xdr:to>
      <xdr:col>55</xdr:col>
      <xdr:colOff>50800</xdr:colOff>
      <xdr:row>39</xdr:row>
      <xdr:rowOff>48078</xdr:rowOff>
    </xdr:to>
    <xdr:sp macro="" textlink="">
      <xdr:nvSpPr>
        <xdr:cNvPr id="131" name="楕円 130"/>
        <xdr:cNvSpPr/>
      </xdr:nvSpPr>
      <xdr:spPr>
        <a:xfrm>
          <a:off x="9398000" y="63980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140805</xdr:rowOff>
    </xdr:from>
    <xdr:ext cx="469744" cy="259045"/>
    <xdr:sp macro="" textlink="">
      <xdr:nvSpPr>
        <xdr:cNvPr id="132" name="【図書館】&#10;一人当たり面積該当値テキスト"/>
        <xdr:cNvSpPr txBox="1"/>
      </xdr:nvSpPr>
      <xdr:spPr>
        <a:xfrm>
          <a:off x="9467850"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117928</xdr:rowOff>
    </xdr:from>
    <xdr:to>
      <xdr:col>50</xdr:col>
      <xdr:colOff>165100</xdr:colOff>
      <xdr:row>39</xdr:row>
      <xdr:rowOff>48078</xdr:rowOff>
    </xdr:to>
    <xdr:sp macro="" textlink="">
      <xdr:nvSpPr>
        <xdr:cNvPr id="133" name="楕円 132"/>
        <xdr:cNvSpPr/>
      </xdr:nvSpPr>
      <xdr:spPr>
        <a:xfrm>
          <a:off x="8636000" y="63980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168728</xdr:rowOff>
    </xdr:from>
    <xdr:to>
      <xdr:col>55</xdr:col>
      <xdr:colOff>0</xdr:colOff>
      <xdr:row>38</xdr:row>
      <xdr:rowOff>168728</xdr:rowOff>
    </xdr:to>
    <xdr:cxnSp macro="">
      <xdr:nvCxnSpPr>
        <xdr:cNvPr id="134" name="直線コネクタ 133"/>
        <xdr:cNvCxnSpPr/>
      </xdr:nvCxnSpPr>
      <xdr:spPr>
        <a:xfrm>
          <a:off x="8686800" y="644252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128815</xdr:rowOff>
    </xdr:from>
    <xdr:to>
      <xdr:col>46</xdr:col>
      <xdr:colOff>38100</xdr:colOff>
      <xdr:row>39</xdr:row>
      <xdr:rowOff>58965</xdr:rowOff>
    </xdr:to>
    <xdr:sp macro="" textlink="">
      <xdr:nvSpPr>
        <xdr:cNvPr id="135" name="楕円 134"/>
        <xdr:cNvSpPr/>
      </xdr:nvSpPr>
      <xdr:spPr>
        <a:xfrm>
          <a:off x="7842250" y="64089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168728</xdr:rowOff>
    </xdr:from>
    <xdr:to>
      <xdr:col>50</xdr:col>
      <xdr:colOff>114300</xdr:colOff>
      <xdr:row>39</xdr:row>
      <xdr:rowOff>8165</xdr:rowOff>
    </xdr:to>
    <xdr:cxnSp macro="">
      <xdr:nvCxnSpPr>
        <xdr:cNvPr id="136" name="直線コネクタ 135"/>
        <xdr:cNvCxnSpPr/>
      </xdr:nvCxnSpPr>
      <xdr:spPr>
        <a:xfrm flipV="1">
          <a:off x="7886700" y="6442528"/>
          <a:ext cx="8001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128815</xdr:rowOff>
    </xdr:from>
    <xdr:to>
      <xdr:col>41</xdr:col>
      <xdr:colOff>101600</xdr:colOff>
      <xdr:row>39</xdr:row>
      <xdr:rowOff>58965</xdr:rowOff>
    </xdr:to>
    <xdr:sp macro="" textlink="">
      <xdr:nvSpPr>
        <xdr:cNvPr id="137" name="楕円 136"/>
        <xdr:cNvSpPr/>
      </xdr:nvSpPr>
      <xdr:spPr>
        <a:xfrm>
          <a:off x="7029450" y="64089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8165</xdr:rowOff>
    </xdr:from>
    <xdr:to>
      <xdr:col>45</xdr:col>
      <xdr:colOff>177800</xdr:colOff>
      <xdr:row>39</xdr:row>
      <xdr:rowOff>8165</xdr:rowOff>
    </xdr:to>
    <xdr:cxnSp macro="">
      <xdr:nvCxnSpPr>
        <xdr:cNvPr id="138" name="直線コネクタ 137"/>
        <xdr:cNvCxnSpPr/>
      </xdr:nvCxnSpPr>
      <xdr:spPr>
        <a:xfrm>
          <a:off x="7080250" y="645341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128815</xdr:rowOff>
    </xdr:from>
    <xdr:to>
      <xdr:col>36</xdr:col>
      <xdr:colOff>165100</xdr:colOff>
      <xdr:row>39</xdr:row>
      <xdr:rowOff>58965</xdr:rowOff>
    </xdr:to>
    <xdr:sp macro="" textlink="">
      <xdr:nvSpPr>
        <xdr:cNvPr id="139" name="楕円 138"/>
        <xdr:cNvSpPr/>
      </xdr:nvSpPr>
      <xdr:spPr>
        <a:xfrm>
          <a:off x="6235700" y="64089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8165</xdr:rowOff>
    </xdr:from>
    <xdr:to>
      <xdr:col>41</xdr:col>
      <xdr:colOff>50800</xdr:colOff>
      <xdr:row>39</xdr:row>
      <xdr:rowOff>8165</xdr:rowOff>
    </xdr:to>
    <xdr:cxnSp macro="">
      <xdr:nvCxnSpPr>
        <xdr:cNvPr id="140" name="直線コネクタ 139"/>
        <xdr:cNvCxnSpPr/>
      </xdr:nvCxnSpPr>
      <xdr:spPr>
        <a:xfrm>
          <a:off x="6286500" y="645341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9270</xdr:rowOff>
    </xdr:from>
    <xdr:ext cx="469744" cy="259045"/>
    <xdr:sp macro="" textlink="">
      <xdr:nvSpPr>
        <xdr:cNvPr id="141" name="n_1aveValue【図書館】&#10;一人当たり面積"/>
        <xdr:cNvSpPr txBox="1"/>
      </xdr:nvSpPr>
      <xdr:spPr>
        <a:xfrm>
          <a:off x="8458277" y="661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41927</xdr:rowOff>
    </xdr:from>
    <xdr:ext cx="469744" cy="259045"/>
    <xdr:sp macro="" textlink="">
      <xdr:nvSpPr>
        <xdr:cNvPr id="142" name="n_2aveValue【図書館】&#10;一人当たり面積"/>
        <xdr:cNvSpPr txBox="1"/>
      </xdr:nvSpPr>
      <xdr:spPr>
        <a:xfrm>
          <a:off x="76772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52812</xdr:rowOff>
    </xdr:from>
    <xdr:ext cx="469744" cy="259045"/>
    <xdr:sp macro="" textlink="">
      <xdr:nvSpPr>
        <xdr:cNvPr id="143" name="n_3aveValue【図書館】&#10;一人当たり面積"/>
        <xdr:cNvSpPr txBox="1"/>
      </xdr:nvSpPr>
      <xdr:spPr>
        <a:xfrm>
          <a:off x="6864427" y="666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63699</xdr:rowOff>
    </xdr:from>
    <xdr:ext cx="469744" cy="259045"/>
    <xdr:sp macro="" textlink="">
      <xdr:nvSpPr>
        <xdr:cNvPr id="144" name="n_4aveValue【図書館】&#10;一人当たり面積"/>
        <xdr:cNvSpPr txBox="1"/>
      </xdr:nvSpPr>
      <xdr:spPr>
        <a:xfrm>
          <a:off x="6070677" y="667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64605</xdr:rowOff>
    </xdr:from>
    <xdr:ext cx="469744" cy="259045"/>
    <xdr:sp macro="" textlink="">
      <xdr:nvSpPr>
        <xdr:cNvPr id="145" name="n_1mainValue【図書館】&#10;一人当たり面積"/>
        <xdr:cNvSpPr txBox="1"/>
      </xdr:nvSpPr>
      <xdr:spPr>
        <a:xfrm>
          <a:off x="8458277"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75491</xdr:rowOff>
    </xdr:from>
    <xdr:ext cx="469744" cy="259045"/>
    <xdr:sp macro="" textlink="">
      <xdr:nvSpPr>
        <xdr:cNvPr id="146" name="n_2mainValue【図書館】&#10;一人当たり面積"/>
        <xdr:cNvSpPr txBox="1"/>
      </xdr:nvSpPr>
      <xdr:spPr>
        <a:xfrm>
          <a:off x="7677227" y="619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75491</xdr:rowOff>
    </xdr:from>
    <xdr:ext cx="469744" cy="259045"/>
    <xdr:sp macro="" textlink="">
      <xdr:nvSpPr>
        <xdr:cNvPr id="147" name="n_3mainValue【図書館】&#10;一人当たり面積"/>
        <xdr:cNvSpPr txBox="1"/>
      </xdr:nvSpPr>
      <xdr:spPr>
        <a:xfrm>
          <a:off x="6864427" y="619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75491</xdr:rowOff>
    </xdr:from>
    <xdr:ext cx="469744" cy="259045"/>
    <xdr:sp macro="" textlink="">
      <xdr:nvSpPr>
        <xdr:cNvPr id="148" name="n_4mainValue【図書館】&#10;一人当たり面積"/>
        <xdr:cNvSpPr txBox="1"/>
      </xdr:nvSpPr>
      <xdr:spPr>
        <a:xfrm>
          <a:off x="6070677" y="619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34290</xdr:rowOff>
    </xdr:to>
    <xdr:cxnSp macro="">
      <xdr:nvCxnSpPr>
        <xdr:cNvPr id="173" name="直線コネクタ 172"/>
        <xdr:cNvCxnSpPr/>
      </xdr:nvCxnSpPr>
      <xdr:spPr>
        <a:xfrm flipV="1">
          <a:off x="4177665" y="9410065"/>
          <a:ext cx="0" cy="103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74" name="【体育館・プール】&#10;有形固定資産減価償却率最小値テキスト"/>
        <xdr:cNvSpPr txBox="1"/>
      </xdr:nvSpPr>
      <xdr:spPr>
        <a:xfrm>
          <a:off x="4216400" y="10445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75" name="直線コネクタ 174"/>
        <xdr:cNvCxnSpPr/>
      </xdr:nvCxnSpPr>
      <xdr:spPr>
        <a:xfrm>
          <a:off x="4108450" y="10441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6" name="【体育館・プール】&#10;有形固定資産減価償却率最大値テキスト"/>
        <xdr:cNvSpPr txBox="1"/>
      </xdr:nvSpPr>
      <xdr:spPr>
        <a:xfrm>
          <a:off x="421640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7" name="直線コネクタ 176"/>
        <xdr:cNvCxnSpPr/>
      </xdr:nvCxnSpPr>
      <xdr:spPr>
        <a:xfrm>
          <a:off x="4108450" y="94100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61612</xdr:rowOff>
    </xdr:from>
    <xdr:ext cx="405111" cy="259045"/>
    <xdr:sp macro="" textlink="">
      <xdr:nvSpPr>
        <xdr:cNvPr id="178" name="【体育館・プール】&#10;有形固定資産減価償却率平均値テキスト"/>
        <xdr:cNvSpPr txBox="1"/>
      </xdr:nvSpPr>
      <xdr:spPr>
        <a:xfrm>
          <a:off x="4216400" y="9808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179" name="フローチャート: 判断 178"/>
        <xdr:cNvSpPr/>
      </xdr:nvSpPr>
      <xdr:spPr>
        <a:xfrm>
          <a:off x="4127500" y="995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xdr:rowOff>
    </xdr:from>
    <xdr:to>
      <xdr:col>20</xdr:col>
      <xdr:colOff>38100</xdr:colOff>
      <xdr:row>60</xdr:row>
      <xdr:rowOff>109855</xdr:rowOff>
    </xdr:to>
    <xdr:sp macro="" textlink="">
      <xdr:nvSpPr>
        <xdr:cNvPr id="180" name="フローチャート: 判断 179"/>
        <xdr:cNvSpPr/>
      </xdr:nvSpPr>
      <xdr:spPr>
        <a:xfrm>
          <a:off x="3384550" y="99206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139700</xdr:rowOff>
    </xdr:from>
    <xdr:to>
      <xdr:col>15</xdr:col>
      <xdr:colOff>101600</xdr:colOff>
      <xdr:row>60</xdr:row>
      <xdr:rowOff>69850</xdr:rowOff>
    </xdr:to>
    <xdr:sp macro="" textlink="">
      <xdr:nvSpPr>
        <xdr:cNvPr id="181" name="フローチャート: 判断 180"/>
        <xdr:cNvSpPr/>
      </xdr:nvSpPr>
      <xdr:spPr>
        <a:xfrm>
          <a:off x="2571750" y="9886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2" name="フローチャート: 判断 181"/>
        <xdr:cNvSpPr/>
      </xdr:nvSpPr>
      <xdr:spPr>
        <a:xfrm>
          <a:off x="1778000" y="9867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111125</xdr:rowOff>
    </xdr:from>
    <xdr:to>
      <xdr:col>6</xdr:col>
      <xdr:colOff>38100</xdr:colOff>
      <xdr:row>60</xdr:row>
      <xdr:rowOff>41275</xdr:rowOff>
    </xdr:to>
    <xdr:sp macro="" textlink="">
      <xdr:nvSpPr>
        <xdr:cNvPr id="183" name="フローチャート: 判断 182"/>
        <xdr:cNvSpPr/>
      </xdr:nvSpPr>
      <xdr:spPr>
        <a:xfrm>
          <a:off x="984250" y="98583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89" name="楕円 188"/>
        <xdr:cNvSpPr/>
      </xdr:nvSpPr>
      <xdr:spPr>
        <a:xfrm>
          <a:off x="4127500" y="100101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76217</xdr:rowOff>
    </xdr:from>
    <xdr:ext cx="405111" cy="259045"/>
    <xdr:sp macro="" textlink="">
      <xdr:nvSpPr>
        <xdr:cNvPr id="190" name="【体育館・プール】&#10;有形固定資産減価償却率該当値テキスト"/>
        <xdr:cNvSpPr txBox="1"/>
      </xdr:nvSpPr>
      <xdr:spPr>
        <a:xfrm>
          <a:off x="4216400"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33020</xdr:rowOff>
    </xdr:from>
    <xdr:to>
      <xdr:col>20</xdr:col>
      <xdr:colOff>38100</xdr:colOff>
      <xdr:row>60</xdr:row>
      <xdr:rowOff>134620</xdr:rowOff>
    </xdr:to>
    <xdr:sp macro="" textlink="">
      <xdr:nvSpPr>
        <xdr:cNvPr id="191" name="楕円 190"/>
        <xdr:cNvSpPr/>
      </xdr:nvSpPr>
      <xdr:spPr>
        <a:xfrm>
          <a:off x="3384550" y="99453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83820</xdr:rowOff>
    </xdr:from>
    <xdr:to>
      <xdr:col>24</xdr:col>
      <xdr:colOff>63500</xdr:colOff>
      <xdr:row>60</xdr:row>
      <xdr:rowOff>148590</xdr:rowOff>
    </xdr:to>
    <xdr:cxnSp macro="">
      <xdr:nvCxnSpPr>
        <xdr:cNvPr id="192" name="直線コネクタ 191"/>
        <xdr:cNvCxnSpPr/>
      </xdr:nvCxnSpPr>
      <xdr:spPr>
        <a:xfrm>
          <a:off x="3429000" y="9996170"/>
          <a:ext cx="7493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33020</xdr:rowOff>
    </xdr:from>
    <xdr:to>
      <xdr:col>15</xdr:col>
      <xdr:colOff>101600</xdr:colOff>
      <xdr:row>60</xdr:row>
      <xdr:rowOff>134620</xdr:rowOff>
    </xdr:to>
    <xdr:sp macro="" textlink="">
      <xdr:nvSpPr>
        <xdr:cNvPr id="193" name="楕円 192"/>
        <xdr:cNvSpPr/>
      </xdr:nvSpPr>
      <xdr:spPr>
        <a:xfrm>
          <a:off x="2571750" y="99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83820</xdr:rowOff>
    </xdr:from>
    <xdr:to>
      <xdr:col>19</xdr:col>
      <xdr:colOff>177800</xdr:colOff>
      <xdr:row>60</xdr:row>
      <xdr:rowOff>83820</xdr:rowOff>
    </xdr:to>
    <xdr:cxnSp macro="">
      <xdr:nvCxnSpPr>
        <xdr:cNvPr id="194" name="直線コネクタ 193"/>
        <xdr:cNvCxnSpPr/>
      </xdr:nvCxnSpPr>
      <xdr:spPr>
        <a:xfrm>
          <a:off x="2622550" y="999617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170180</xdr:rowOff>
    </xdr:from>
    <xdr:to>
      <xdr:col>10</xdr:col>
      <xdr:colOff>165100</xdr:colOff>
      <xdr:row>60</xdr:row>
      <xdr:rowOff>100330</xdr:rowOff>
    </xdr:to>
    <xdr:sp macro="" textlink="">
      <xdr:nvSpPr>
        <xdr:cNvPr id="195" name="楕円 194"/>
        <xdr:cNvSpPr/>
      </xdr:nvSpPr>
      <xdr:spPr>
        <a:xfrm>
          <a:off x="1778000" y="991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49530</xdr:rowOff>
    </xdr:from>
    <xdr:to>
      <xdr:col>15</xdr:col>
      <xdr:colOff>50800</xdr:colOff>
      <xdr:row>60</xdr:row>
      <xdr:rowOff>83820</xdr:rowOff>
    </xdr:to>
    <xdr:cxnSp macro="">
      <xdr:nvCxnSpPr>
        <xdr:cNvPr id="196" name="直線コネクタ 195"/>
        <xdr:cNvCxnSpPr/>
      </xdr:nvCxnSpPr>
      <xdr:spPr>
        <a:xfrm>
          <a:off x="1828800" y="9961880"/>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130175</xdr:rowOff>
    </xdr:from>
    <xdr:to>
      <xdr:col>6</xdr:col>
      <xdr:colOff>38100</xdr:colOff>
      <xdr:row>60</xdr:row>
      <xdr:rowOff>60325</xdr:rowOff>
    </xdr:to>
    <xdr:sp macro="" textlink="">
      <xdr:nvSpPr>
        <xdr:cNvPr id="197" name="楕円 196"/>
        <xdr:cNvSpPr/>
      </xdr:nvSpPr>
      <xdr:spPr>
        <a:xfrm>
          <a:off x="984250" y="98774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9525</xdr:rowOff>
    </xdr:from>
    <xdr:to>
      <xdr:col>10</xdr:col>
      <xdr:colOff>114300</xdr:colOff>
      <xdr:row>60</xdr:row>
      <xdr:rowOff>49530</xdr:rowOff>
    </xdr:to>
    <xdr:cxnSp macro="">
      <xdr:nvCxnSpPr>
        <xdr:cNvPr id="198" name="直線コネクタ 197"/>
        <xdr:cNvCxnSpPr/>
      </xdr:nvCxnSpPr>
      <xdr:spPr>
        <a:xfrm>
          <a:off x="1028700" y="9921875"/>
          <a:ext cx="8001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126382</xdr:rowOff>
    </xdr:from>
    <xdr:ext cx="405111" cy="259045"/>
    <xdr:sp macro="" textlink="">
      <xdr:nvSpPr>
        <xdr:cNvPr id="199" name="n_1aveValue【体育館・プール】&#10;有形固定資産減価償却率"/>
        <xdr:cNvSpPr txBox="1"/>
      </xdr:nvSpPr>
      <xdr:spPr>
        <a:xfrm>
          <a:off x="32391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86377</xdr:rowOff>
    </xdr:from>
    <xdr:ext cx="405111" cy="259045"/>
    <xdr:sp macro="" textlink="">
      <xdr:nvSpPr>
        <xdr:cNvPr id="200" name="n_2aveValue【体育館・プール】&#10;有形固定資産減価償却率"/>
        <xdr:cNvSpPr txBox="1"/>
      </xdr:nvSpPr>
      <xdr:spPr>
        <a:xfrm>
          <a:off x="24390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201" name="n_3aveValue【体育館・プール】&#10;有形固定資産減価償却率"/>
        <xdr:cNvSpPr txBox="1"/>
      </xdr:nvSpPr>
      <xdr:spPr>
        <a:xfrm>
          <a:off x="164529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57802</xdr:rowOff>
    </xdr:from>
    <xdr:ext cx="405111" cy="259045"/>
    <xdr:sp macro="" textlink="">
      <xdr:nvSpPr>
        <xdr:cNvPr id="202" name="n_4aveValue【体育館・プール】&#10;有形固定資産減価償却率"/>
        <xdr:cNvSpPr txBox="1"/>
      </xdr:nvSpPr>
      <xdr:spPr>
        <a:xfrm>
          <a:off x="851544"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125747</xdr:rowOff>
    </xdr:from>
    <xdr:ext cx="405111" cy="259045"/>
    <xdr:sp macro="" textlink="">
      <xdr:nvSpPr>
        <xdr:cNvPr id="203" name="n_1mainValue【体育館・プール】&#10;有形固定資産減価償却率"/>
        <xdr:cNvSpPr txBox="1"/>
      </xdr:nvSpPr>
      <xdr:spPr>
        <a:xfrm>
          <a:off x="32391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204" name="n_2mainValue【体育館・プール】&#10;有形固定資産減価償却率"/>
        <xdr:cNvSpPr txBox="1"/>
      </xdr:nvSpPr>
      <xdr:spPr>
        <a:xfrm>
          <a:off x="24390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91457</xdr:rowOff>
    </xdr:from>
    <xdr:ext cx="405111" cy="259045"/>
    <xdr:sp macro="" textlink="">
      <xdr:nvSpPr>
        <xdr:cNvPr id="205" name="n_3mainValue【体育館・プール】&#10;有形固定資産減価償却率"/>
        <xdr:cNvSpPr txBox="1"/>
      </xdr:nvSpPr>
      <xdr:spPr>
        <a:xfrm>
          <a:off x="164529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51452</xdr:rowOff>
    </xdr:from>
    <xdr:ext cx="405111" cy="259045"/>
    <xdr:sp macro="" textlink="">
      <xdr:nvSpPr>
        <xdr:cNvPr id="206" name="n_4mainValue【体育館・プール】&#10;有形固定資産減価償却率"/>
        <xdr:cNvSpPr txBox="1"/>
      </xdr:nvSpPr>
      <xdr:spPr>
        <a:xfrm>
          <a:off x="8515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135255</xdr:rowOff>
    </xdr:from>
    <xdr:to>
      <xdr:col>54</xdr:col>
      <xdr:colOff>189865</xdr:colOff>
      <xdr:row>63</xdr:row>
      <xdr:rowOff>140970</xdr:rowOff>
    </xdr:to>
    <xdr:cxnSp macro="">
      <xdr:nvCxnSpPr>
        <xdr:cNvPr id="230" name="直線コネクタ 229"/>
        <xdr:cNvCxnSpPr/>
      </xdr:nvCxnSpPr>
      <xdr:spPr>
        <a:xfrm flipV="1">
          <a:off x="9429115" y="9387205"/>
          <a:ext cx="0" cy="116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144797</xdr:rowOff>
    </xdr:from>
    <xdr:ext cx="469744" cy="259045"/>
    <xdr:sp macro="" textlink="">
      <xdr:nvSpPr>
        <xdr:cNvPr id="231" name="【体育館・プール】&#10;一人当たり面積最小値テキスト"/>
        <xdr:cNvSpPr txBox="1"/>
      </xdr:nvSpPr>
      <xdr:spPr>
        <a:xfrm>
          <a:off x="9467850"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140970</xdr:rowOff>
    </xdr:from>
    <xdr:to>
      <xdr:col>55</xdr:col>
      <xdr:colOff>88900</xdr:colOff>
      <xdr:row>63</xdr:row>
      <xdr:rowOff>140970</xdr:rowOff>
    </xdr:to>
    <xdr:cxnSp macro="">
      <xdr:nvCxnSpPr>
        <xdr:cNvPr id="232" name="直線コネクタ 231"/>
        <xdr:cNvCxnSpPr/>
      </xdr:nvCxnSpPr>
      <xdr:spPr>
        <a:xfrm>
          <a:off x="9359900" y="10548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81932</xdr:rowOff>
    </xdr:from>
    <xdr:ext cx="469744" cy="259045"/>
    <xdr:sp macro="" textlink="">
      <xdr:nvSpPr>
        <xdr:cNvPr id="233" name="【体育館・プール】&#10;一人当たり面積最大値テキスト"/>
        <xdr:cNvSpPr txBox="1"/>
      </xdr:nvSpPr>
      <xdr:spPr>
        <a:xfrm>
          <a:off x="9467850" y="9168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135255</xdr:rowOff>
    </xdr:from>
    <xdr:to>
      <xdr:col>55</xdr:col>
      <xdr:colOff>88900</xdr:colOff>
      <xdr:row>56</xdr:row>
      <xdr:rowOff>135255</xdr:rowOff>
    </xdr:to>
    <xdr:cxnSp macro="">
      <xdr:nvCxnSpPr>
        <xdr:cNvPr id="234" name="直線コネクタ 233"/>
        <xdr:cNvCxnSpPr/>
      </xdr:nvCxnSpPr>
      <xdr:spPr>
        <a:xfrm>
          <a:off x="9359900" y="93872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61612</xdr:rowOff>
    </xdr:from>
    <xdr:ext cx="469744" cy="259045"/>
    <xdr:sp macro="" textlink="">
      <xdr:nvSpPr>
        <xdr:cNvPr id="235" name="【体育館・プール】&#10;一人当たり面積平均値テキスト"/>
        <xdr:cNvSpPr txBox="1"/>
      </xdr:nvSpPr>
      <xdr:spPr>
        <a:xfrm>
          <a:off x="9467850" y="10139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38735</xdr:rowOff>
    </xdr:from>
    <xdr:to>
      <xdr:col>55</xdr:col>
      <xdr:colOff>50800</xdr:colOff>
      <xdr:row>62</xdr:row>
      <xdr:rowOff>140335</xdr:rowOff>
    </xdr:to>
    <xdr:sp macro="" textlink="">
      <xdr:nvSpPr>
        <xdr:cNvPr id="236" name="フローチャート: 判断 235"/>
        <xdr:cNvSpPr/>
      </xdr:nvSpPr>
      <xdr:spPr>
        <a:xfrm>
          <a:off x="9398000" y="102812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46355</xdr:rowOff>
    </xdr:from>
    <xdr:to>
      <xdr:col>50</xdr:col>
      <xdr:colOff>165100</xdr:colOff>
      <xdr:row>62</xdr:row>
      <xdr:rowOff>147955</xdr:rowOff>
    </xdr:to>
    <xdr:sp macro="" textlink="">
      <xdr:nvSpPr>
        <xdr:cNvPr id="237" name="フローチャート: 判断 236"/>
        <xdr:cNvSpPr/>
      </xdr:nvSpPr>
      <xdr:spPr>
        <a:xfrm>
          <a:off x="8636000" y="10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97790</xdr:rowOff>
    </xdr:from>
    <xdr:to>
      <xdr:col>46</xdr:col>
      <xdr:colOff>38100</xdr:colOff>
      <xdr:row>63</xdr:row>
      <xdr:rowOff>27940</xdr:rowOff>
    </xdr:to>
    <xdr:sp macro="" textlink="">
      <xdr:nvSpPr>
        <xdr:cNvPr id="238" name="フローチャート: 判断 237"/>
        <xdr:cNvSpPr/>
      </xdr:nvSpPr>
      <xdr:spPr>
        <a:xfrm>
          <a:off x="7842250" y="103403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103505</xdr:rowOff>
    </xdr:from>
    <xdr:to>
      <xdr:col>41</xdr:col>
      <xdr:colOff>101600</xdr:colOff>
      <xdr:row>63</xdr:row>
      <xdr:rowOff>33655</xdr:rowOff>
    </xdr:to>
    <xdr:sp macro="" textlink="">
      <xdr:nvSpPr>
        <xdr:cNvPr id="239" name="フローチャート: 判断 238"/>
        <xdr:cNvSpPr/>
      </xdr:nvSpPr>
      <xdr:spPr>
        <a:xfrm>
          <a:off x="7029450" y="103460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99695</xdr:rowOff>
    </xdr:from>
    <xdr:to>
      <xdr:col>36</xdr:col>
      <xdr:colOff>165100</xdr:colOff>
      <xdr:row>63</xdr:row>
      <xdr:rowOff>29845</xdr:rowOff>
    </xdr:to>
    <xdr:sp macro="" textlink="">
      <xdr:nvSpPr>
        <xdr:cNvPr id="240" name="フローチャート: 判断 239"/>
        <xdr:cNvSpPr/>
      </xdr:nvSpPr>
      <xdr:spPr>
        <a:xfrm>
          <a:off x="6235700" y="103422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84455</xdr:rowOff>
    </xdr:from>
    <xdr:to>
      <xdr:col>55</xdr:col>
      <xdr:colOff>50800</xdr:colOff>
      <xdr:row>63</xdr:row>
      <xdr:rowOff>14605</xdr:rowOff>
    </xdr:to>
    <xdr:sp macro="" textlink="">
      <xdr:nvSpPr>
        <xdr:cNvPr id="246" name="楕円 245"/>
        <xdr:cNvSpPr/>
      </xdr:nvSpPr>
      <xdr:spPr>
        <a:xfrm>
          <a:off x="9398000" y="103270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62882</xdr:rowOff>
    </xdr:from>
    <xdr:ext cx="469744" cy="259045"/>
    <xdr:sp macro="" textlink="">
      <xdr:nvSpPr>
        <xdr:cNvPr id="247" name="【体育館・プール】&#10;一人当たり面積該当値テキスト"/>
        <xdr:cNvSpPr txBox="1"/>
      </xdr:nvSpPr>
      <xdr:spPr>
        <a:xfrm>
          <a:off x="9467850" y="1030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84455</xdr:rowOff>
    </xdr:from>
    <xdr:to>
      <xdr:col>50</xdr:col>
      <xdr:colOff>165100</xdr:colOff>
      <xdr:row>63</xdr:row>
      <xdr:rowOff>14605</xdr:rowOff>
    </xdr:to>
    <xdr:sp macro="" textlink="">
      <xdr:nvSpPr>
        <xdr:cNvPr id="248" name="楕円 247"/>
        <xdr:cNvSpPr/>
      </xdr:nvSpPr>
      <xdr:spPr>
        <a:xfrm>
          <a:off x="8636000" y="103270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135255</xdr:rowOff>
    </xdr:from>
    <xdr:to>
      <xdr:col>55</xdr:col>
      <xdr:colOff>0</xdr:colOff>
      <xdr:row>62</xdr:row>
      <xdr:rowOff>135255</xdr:rowOff>
    </xdr:to>
    <xdr:cxnSp macro="">
      <xdr:nvCxnSpPr>
        <xdr:cNvPr id="249" name="直線コネクタ 248"/>
        <xdr:cNvCxnSpPr/>
      </xdr:nvCxnSpPr>
      <xdr:spPr>
        <a:xfrm>
          <a:off x="8686800" y="1037780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84455</xdr:rowOff>
    </xdr:from>
    <xdr:to>
      <xdr:col>46</xdr:col>
      <xdr:colOff>38100</xdr:colOff>
      <xdr:row>63</xdr:row>
      <xdr:rowOff>14605</xdr:rowOff>
    </xdr:to>
    <xdr:sp macro="" textlink="">
      <xdr:nvSpPr>
        <xdr:cNvPr id="250" name="楕円 249"/>
        <xdr:cNvSpPr/>
      </xdr:nvSpPr>
      <xdr:spPr>
        <a:xfrm>
          <a:off x="7842250" y="103270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135255</xdr:rowOff>
    </xdr:from>
    <xdr:to>
      <xdr:col>50</xdr:col>
      <xdr:colOff>114300</xdr:colOff>
      <xdr:row>62</xdr:row>
      <xdr:rowOff>135255</xdr:rowOff>
    </xdr:to>
    <xdr:cxnSp macro="">
      <xdr:nvCxnSpPr>
        <xdr:cNvPr id="251" name="直線コネクタ 250"/>
        <xdr:cNvCxnSpPr/>
      </xdr:nvCxnSpPr>
      <xdr:spPr>
        <a:xfrm>
          <a:off x="7886700" y="1037780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86360</xdr:rowOff>
    </xdr:from>
    <xdr:to>
      <xdr:col>41</xdr:col>
      <xdr:colOff>101600</xdr:colOff>
      <xdr:row>63</xdr:row>
      <xdr:rowOff>16510</xdr:rowOff>
    </xdr:to>
    <xdr:sp macro="" textlink="">
      <xdr:nvSpPr>
        <xdr:cNvPr id="252" name="楕円 251"/>
        <xdr:cNvSpPr/>
      </xdr:nvSpPr>
      <xdr:spPr>
        <a:xfrm>
          <a:off x="7029450" y="103289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135255</xdr:rowOff>
    </xdr:from>
    <xdr:to>
      <xdr:col>45</xdr:col>
      <xdr:colOff>177800</xdr:colOff>
      <xdr:row>62</xdr:row>
      <xdr:rowOff>137160</xdr:rowOff>
    </xdr:to>
    <xdr:cxnSp macro="">
      <xdr:nvCxnSpPr>
        <xdr:cNvPr id="253" name="直線コネクタ 252"/>
        <xdr:cNvCxnSpPr/>
      </xdr:nvCxnSpPr>
      <xdr:spPr>
        <a:xfrm flipV="1">
          <a:off x="7080250" y="10377805"/>
          <a:ext cx="8064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86360</xdr:rowOff>
    </xdr:from>
    <xdr:to>
      <xdr:col>36</xdr:col>
      <xdr:colOff>165100</xdr:colOff>
      <xdr:row>63</xdr:row>
      <xdr:rowOff>16510</xdr:rowOff>
    </xdr:to>
    <xdr:sp macro="" textlink="">
      <xdr:nvSpPr>
        <xdr:cNvPr id="254" name="楕円 253"/>
        <xdr:cNvSpPr/>
      </xdr:nvSpPr>
      <xdr:spPr>
        <a:xfrm>
          <a:off x="6235700" y="103289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137160</xdr:rowOff>
    </xdr:from>
    <xdr:to>
      <xdr:col>41</xdr:col>
      <xdr:colOff>50800</xdr:colOff>
      <xdr:row>62</xdr:row>
      <xdr:rowOff>137160</xdr:rowOff>
    </xdr:to>
    <xdr:cxnSp macro="">
      <xdr:nvCxnSpPr>
        <xdr:cNvPr id="255" name="直線コネクタ 254"/>
        <xdr:cNvCxnSpPr/>
      </xdr:nvCxnSpPr>
      <xdr:spPr>
        <a:xfrm>
          <a:off x="6286500" y="1037971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164482</xdr:rowOff>
    </xdr:from>
    <xdr:ext cx="469744" cy="259045"/>
    <xdr:sp macro="" textlink="">
      <xdr:nvSpPr>
        <xdr:cNvPr id="256" name="n_1aveValue【体育館・プール】&#10;一人当たり面積"/>
        <xdr:cNvSpPr txBox="1"/>
      </xdr:nvSpPr>
      <xdr:spPr>
        <a:xfrm>
          <a:off x="8458277" y="1007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19067</xdr:rowOff>
    </xdr:from>
    <xdr:ext cx="469744" cy="259045"/>
    <xdr:sp macro="" textlink="">
      <xdr:nvSpPr>
        <xdr:cNvPr id="257" name="n_2aveValue【体育館・プール】&#10;一人当たり面積"/>
        <xdr:cNvSpPr txBox="1"/>
      </xdr:nvSpPr>
      <xdr:spPr>
        <a:xfrm>
          <a:off x="76772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24782</xdr:rowOff>
    </xdr:from>
    <xdr:ext cx="469744" cy="259045"/>
    <xdr:sp macro="" textlink="">
      <xdr:nvSpPr>
        <xdr:cNvPr id="258" name="n_3aveValue【体育館・プール】&#10;一人当たり面積"/>
        <xdr:cNvSpPr txBox="1"/>
      </xdr:nvSpPr>
      <xdr:spPr>
        <a:xfrm>
          <a:off x="6864427" y="1043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20972</xdr:rowOff>
    </xdr:from>
    <xdr:ext cx="469744" cy="259045"/>
    <xdr:sp macro="" textlink="">
      <xdr:nvSpPr>
        <xdr:cNvPr id="259" name="n_4aveValue【体育館・プール】&#10;一人当たり面積"/>
        <xdr:cNvSpPr txBox="1"/>
      </xdr:nvSpPr>
      <xdr:spPr>
        <a:xfrm>
          <a:off x="6070677"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5732</xdr:rowOff>
    </xdr:from>
    <xdr:ext cx="469744" cy="259045"/>
    <xdr:sp macro="" textlink="">
      <xdr:nvSpPr>
        <xdr:cNvPr id="260" name="n_1mainValue【体育館・プール】&#10;一人当たり面積"/>
        <xdr:cNvSpPr txBox="1"/>
      </xdr:nvSpPr>
      <xdr:spPr>
        <a:xfrm>
          <a:off x="8458277" y="1041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31132</xdr:rowOff>
    </xdr:from>
    <xdr:ext cx="469744" cy="259045"/>
    <xdr:sp macro="" textlink="">
      <xdr:nvSpPr>
        <xdr:cNvPr id="261" name="n_2mainValue【体育館・プール】&#10;一人当たり面積"/>
        <xdr:cNvSpPr txBox="1"/>
      </xdr:nvSpPr>
      <xdr:spPr>
        <a:xfrm>
          <a:off x="7677227"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33037</xdr:rowOff>
    </xdr:from>
    <xdr:ext cx="469744" cy="259045"/>
    <xdr:sp macro="" textlink="">
      <xdr:nvSpPr>
        <xdr:cNvPr id="262" name="n_3mainValue【体育館・プール】&#10;一人当たり面積"/>
        <xdr:cNvSpPr txBox="1"/>
      </xdr:nvSpPr>
      <xdr:spPr>
        <a:xfrm>
          <a:off x="6864427" y="1011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33037</xdr:rowOff>
    </xdr:from>
    <xdr:ext cx="469744" cy="259045"/>
    <xdr:sp macro="" textlink="">
      <xdr:nvSpPr>
        <xdr:cNvPr id="263" name="n_4mainValue【体育館・プール】&#10;一人当たり面積"/>
        <xdr:cNvSpPr txBox="1"/>
      </xdr:nvSpPr>
      <xdr:spPr>
        <a:xfrm>
          <a:off x="6070677" y="1011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858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595630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108857</xdr:rowOff>
    </xdr:from>
    <xdr:to>
      <xdr:col>24</xdr:col>
      <xdr:colOff>62865</xdr:colOff>
      <xdr:row>108</xdr:row>
      <xdr:rowOff>166007</xdr:rowOff>
    </xdr:to>
    <xdr:cxnSp macro="">
      <xdr:nvCxnSpPr>
        <xdr:cNvPr id="305" name="直線コネクタ 304"/>
        <xdr:cNvCxnSpPr/>
      </xdr:nvCxnSpPr>
      <xdr:spPr>
        <a:xfrm flipV="1">
          <a:off x="4177665" y="16682357"/>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306" name="【市民会館】&#10;有形固定資産減価償却率最小値テキスト"/>
        <xdr:cNvSpPr txBox="1"/>
      </xdr:nvSpPr>
      <xdr:spPr>
        <a:xfrm>
          <a:off x="4216400" y="18114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307" name="直線コネクタ 306"/>
        <xdr:cNvCxnSpPr/>
      </xdr:nvCxnSpPr>
      <xdr:spPr>
        <a:xfrm>
          <a:off x="4108450" y="181111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55534</xdr:rowOff>
    </xdr:from>
    <xdr:ext cx="405111" cy="259045"/>
    <xdr:sp macro="" textlink="">
      <xdr:nvSpPr>
        <xdr:cNvPr id="308" name="【市民会館】&#10;有形固定資産減価償却率最大値テキスト"/>
        <xdr:cNvSpPr txBox="1"/>
      </xdr:nvSpPr>
      <xdr:spPr>
        <a:xfrm>
          <a:off x="4216400" y="16457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108857</xdr:rowOff>
    </xdr:from>
    <xdr:to>
      <xdr:col>24</xdr:col>
      <xdr:colOff>152400</xdr:colOff>
      <xdr:row>100</xdr:row>
      <xdr:rowOff>108857</xdr:rowOff>
    </xdr:to>
    <xdr:cxnSp macro="">
      <xdr:nvCxnSpPr>
        <xdr:cNvPr id="309" name="直線コネクタ 308"/>
        <xdr:cNvCxnSpPr/>
      </xdr:nvCxnSpPr>
      <xdr:spPr>
        <a:xfrm>
          <a:off x="4108450" y="166823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136451</xdr:rowOff>
    </xdr:from>
    <xdr:ext cx="405111" cy="259045"/>
    <xdr:sp macro="" textlink="">
      <xdr:nvSpPr>
        <xdr:cNvPr id="310" name="【市民会館】&#10;有形固定資産減価償却率平均値テキスト"/>
        <xdr:cNvSpPr txBox="1"/>
      </xdr:nvSpPr>
      <xdr:spPr>
        <a:xfrm>
          <a:off x="4216400" y="172243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113574</xdr:rowOff>
    </xdr:from>
    <xdr:to>
      <xdr:col>24</xdr:col>
      <xdr:colOff>114300</xdr:colOff>
      <xdr:row>105</xdr:row>
      <xdr:rowOff>43724</xdr:rowOff>
    </xdr:to>
    <xdr:sp macro="" textlink="">
      <xdr:nvSpPr>
        <xdr:cNvPr id="311" name="フローチャート: 判断 310"/>
        <xdr:cNvSpPr/>
      </xdr:nvSpPr>
      <xdr:spPr>
        <a:xfrm>
          <a:off x="4127500" y="1737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312" name="フローチャート: 判断 311"/>
        <xdr:cNvSpPr/>
      </xdr:nvSpPr>
      <xdr:spPr>
        <a:xfrm>
          <a:off x="3384550" y="173402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313" name="フローチャート: 判断 312"/>
        <xdr:cNvSpPr/>
      </xdr:nvSpPr>
      <xdr:spPr>
        <a:xfrm>
          <a:off x="2571750" y="1731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7438</xdr:rowOff>
    </xdr:from>
    <xdr:to>
      <xdr:col>10</xdr:col>
      <xdr:colOff>165100</xdr:colOff>
      <xdr:row>104</xdr:row>
      <xdr:rowOff>109038</xdr:rowOff>
    </xdr:to>
    <xdr:sp macro="" textlink="">
      <xdr:nvSpPr>
        <xdr:cNvPr id="314" name="フローチャート: 判断 313"/>
        <xdr:cNvSpPr/>
      </xdr:nvSpPr>
      <xdr:spPr>
        <a:xfrm>
          <a:off x="1778000" y="1726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165826</xdr:rowOff>
    </xdr:from>
    <xdr:to>
      <xdr:col>6</xdr:col>
      <xdr:colOff>38100</xdr:colOff>
      <xdr:row>104</xdr:row>
      <xdr:rowOff>95976</xdr:rowOff>
    </xdr:to>
    <xdr:sp macro="" textlink="">
      <xdr:nvSpPr>
        <xdr:cNvPr id="315" name="フローチャート: 判断 314"/>
        <xdr:cNvSpPr/>
      </xdr:nvSpPr>
      <xdr:spPr>
        <a:xfrm>
          <a:off x="984250" y="172536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162561</xdr:rowOff>
    </xdr:from>
    <xdr:to>
      <xdr:col>24</xdr:col>
      <xdr:colOff>114300</xdr:colOff>
      <xdr:row>105</xdr:row>
      <xdr:rowOff>92711</xdr:rowOff>
    </xdr:to>
    <xdr:sp macro="" textlink="">
      <xdr:nvSpPr>
        <xdr:cNvPr id="321" name="楕円 320"/>
        <xdr:cNvSpPr/>
      </xdr:nvSpPr>
      <xdr:spPr>
        <a:xfrm>
          <a:off x="41275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140988</xdr:rowOff>
    </xdr:from>
    <xdr:ext cx="405111" cy="259045"/>
    <xdr:sp macro="" textlink="">
      <xdr:nvSpPr>
        <xdr:cNvPr id="322" name="【市民会館】&#10;有形固定資産減価償却率該当値テキスト"/>
        <xdr:cNvSpPr txBox="1"/>
      </xdr:nvSpPr>
      <xdr:spPr>
        <a:xfrm>
          <a:off x="4216400" y="1740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95613</xdr:rowOff>
    </xdr:from>
    <xdr:to>
      <xdr:col>20</xdr:col>
      <xdr:colOff>38100</xdr:colOff>
      <xdr:row>105</xdr:row>
      <xdr:rowOff>25763</xdr:rowOff>
    </xdr:to>
    <xdr:sp macro="" textlink="">
      <xdr:nvSpPr>
        <xdr:cNvPr id="323" name="楕円 322"/>
        <xdr:cNvSpPr/>
      </xdr:nvSpPr>
      <xdr:spPr>
        <a:xfrm>
          <a:off x="3384550" y="173549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146413</xdr:rowOff>
    </xdr:from>
    <xdr:to>
      <xdr:col>24</xdr:col>
      <xdr:colOff>63500</xdr:colOff>
      <xdr:row>105</xdr:row>
      <xdr:rowOff>41911</xdr:rowOff>
    </xdr:to>
    <xdr:cxnSp macro="">
      <xdr:nvCxnSpPr>
        <xdr:cNvPr id="324" name="直線コネクタ 323"/>
        <xdr:cNvCxnSpPr/>
      </xdr:nvCxnSpPr>
      <xdr:spPr>
        <a:xfrm>
          <a:off x="3429000" y="17405713"/>
          <a:ext cx="7493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95613</xdr:rowOff>
    </xdr:from>
    <xdr:to>
      <xdr:col>15</xdr:col>
      <xdr:colOff>101600</xdr:colOff>
      <xdr:row>105</xdr:row>
      <xdr:rowOff>25763</xdr:rowOff>
    </xdr:to>
    <xdr:sp macro="" textlink="">
      <xdr:nvSpPr>
        <xdr:cNvPr id="325" name="楕円 324"/>
        <xdr:cNvSpPr/>
      </xdr:nvSpPr>
      <xdr:spPr>
        <a:xfrm>
          <a:off x="2571750" y="173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146413</xdr:rowOff>
    </xdr:from>
    <xdr:to>
      <xdr:col>19</xdr:col>
      <xdr:colOff>177800</xdr:colOff>
      <xdr:row>104</xdr:row>
      <xdr:rowOff>146413</xdr:rowOff>
    </xdr:to>
    <xdr:cxnSp macro="">
      <xdr:nvCxnSpPr>
        <xdr:cNvPr id="326" name="直線コネクタ 325"/>
        <xdr:cNvCxnSpPr/>
      </xdr:nvCxnSpPr>
      <xdr:spPr>
        <a:xfrm>
          <a:off x="2622550" y="17405713"/>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53158</xdr:rowOff>
    </xdr:from>
    <xdr:to>
      <xdr:col>10</xdr:col>
      <xdr:colOff>165100</xdr:colOff>
      <xdr:row>104</xdr:row>
      <xdr:rowOff>154758</xdr:rowOff>
    </xdr:to>
    <xdr:sp macro="" textlink="">
      <xdr:nvSpPr>
        <xdr:cNvPr id="327" name="楕円 326"/>
        <xdr:cNvSpPr/>
      </xdr:nvSpPr>
      <xdr:spPr>
        <a:xfrm>
          <a:off x="1778000" y="1731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103958</xdr:rowOff>
    </xdr:from>
    <xdr:to>
      <xdr:col>15</xdr:col>
      <xdr:colOff>50800</xdr:colOff>
      <xdr:row>104</xdr:row>
      <xdr:rowOff>146413</xdr:rowOff>
    </xdr:to>
    <xdr:cxnSp macro="">
      <xdr:nvCxnSpPr>
        <xdr:cNvPr id="328" name="直線コネクタ 327"/>
        <xdr:cNvCxnSpPr/>
      </xdr:nvCxnSpPr>
      <xdr:spPr>
        <a:xfrm>
          <a:off x="1828800" y="17363258"/>
          <a:ext cx="79375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92348</xdr:rowOff>
    </xdr:from>
    <xdr:to>
      <xdr:col>6</xdr:col>
      <xdr:colOff>38100</xdr:colOff>
      <xdr:row>105</xdr:row>
      <xdr:rowOff>22498</xdr:rowOff>
    </xdr:to>
    <xdr:sp macro="" textlink="">
      <xdr:nvSpPr>
        <xdr:cNvPr id="329" name="楕円 328"/>
        <xdr:cNvSpPr/>
      </xdr:nvSpPr>
      <xdr:spPr>
        <a:xfrm>
          <a:off x="984250" y="173516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103958</xdr:rowOff>
    </xdr:from>
    <xdr:to>
      <xdr:col>10</xdr:col>
      <xdr:colOff>114300</xdr:colOff>
      <xdr:row>104</xdr:row>
      <xdr:rowOff>143148</xdr:rowOff>
    </xdr:to>
    <xdr:cxnSp macro="">
      <xdr:nvCxnSpPr>
        <xdr:cNvPr id="330" name="直線コネクタ 329"/>
        <xdr:cNvCxnSpPr/>
      </xdr:nvCxnSpPr>
      <xdr:spPr>
        <a:xfrm flipV="1">
          <a:off x="1028700" y="17363258"/>
          <a:ext cx="8001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27595</xdr:rowOff>
    </xdr:from>
    <xdr:ext cx="405111" cy="259045"/>
    <xdr:sp macro="" textlink="">
      <xdr:nvSpPr>
        <xdr:cNvPr id="331" name="n_1aveValue【市民会館】&#10;有形固定資産減価償却率"/>
        <xdr:cNvSpPr txBox="1"/>
      </xdr:nvSpPr>
      <xdr:spPr>
        <a:xfrm>
          <a:off x="3239144" y="1711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332" name="n_2aveValue【市民会館】&#10;有形固定資産減価償却率"/>
        <xdr:cNvSpPr txBox="1"/>
      </xdr:nvSpPr>
      <xdr:spPr>
        <a:xfrm>
          <a:off x="2439044" y="1709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125565</xdr:rowOff>
    </xdr:from>
    <xdr:ext cx="405111" cy="259045"/>
    <xdr:sp macro="" textlink="">
      <xdr:nvSpPr>
        <xdr:cNvPr id="333" name="n_3aveValue【市民会館】&#10;有形固定資産減価償却率"/>
        <xdr:cNvSpPr txBox="1"/>
      </xdr:nvSpPr>
      <xdr:spPr>
        <a:xfrm>
          <a:off x="1645294" y="1704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112503</xdr:rowOff>
    </xdr:from>
    <xdr:ext cx="405111" cy="259045"/>
    <xdr:sp macro="" textlink="">
      <xdr:nvSpPr>
        <xdr:cNvPr id="334" name="n_4aveValue【市民会館】&#10;有形固定資産減価償却率"/>
        <xdr:cNvSpPr txBox="1"/>
      </xdr:nvSpPr>
      <xdr:spPr>
        <a:xfrm>
          <a:off x="851544" y="1702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16890</xdr:rowOff>
    </xdr:from>
    <xdr:ext cx="405111" cy="259045"/>
    <xdr:sp macro="" textlink="">
      <xdr:nvSpPr>
        <xdr:cNvPr id="335" name="n_1mainValue【市民会館】&#10;有形固定資産減価償却率"/>
        <xdr:cNvSpPr txBox="1"/>
      </xdr:nvSpPr>
      <xdr:spPr>
        <a:xfrm>
          <a:off x="3239144" y="17447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16890</xdr:rowOff>
    </xdr:from>
    <xdr:ext cx="405111" cy="259045"/>
    <xdr:sp macro="" textlink="">
      <xdr:nvSpPr>
        <xdr:cNvPr id="336" name="n_2mainValue【市民会館】&#10;有形固定資産減価償却率"/>
        <xdr:cNvSpPr txBox="1"/>
      </xdr:nvSpPr>
      <xdr:spPr>
        <a:xfrm>
          <a:off x="2439044" y="17447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145885</xdr:rowOff>
    </xdr:from>
    <xdr:ext cx="405111" cy="259045"/>
    <xdr:sp macro="" textlink="">
      <xdr:nvSpPr>
        <xdr:cNvPr id="337" name="n_3mainValue【市民会館】&#10;有形固定資産減価償却率"/>
        <xdr:cNvSpPr txBox="1"/>
      </xdr:nvSpPr>
      <xdr:spPr>
        <a:xfrm>
          <a:off x="1645294" y="17405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13625</xdr:rowOff>
    </xdr:from>
    <xdr:ext cx="405111" cy="259045"/>
    <xdr:sp macro="" textlink="">
      <xdr:nvSpPr>
        <xdr:cNvPr id="338" name="n_4mainValue【市民会館】&#10;有形固定資産減価償却率"/>
        <xdr:cNvSpPr txBox="1"/>
      </xdr:nvSpPr>
      <xdr:spPr>
        <a:xfrm>
          <a:off x="851544" y="1744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99061</xdr:rowOff>
    </xdr:to>
    <xdr:cxnSp macro="">
      <xdr:nvCxnSpPr>
        <xdr:cNvPr id="362" name="直線コネクタ 361"/>
        <xdr:cNvCxnSpPr/>
      </xdr:nvCxnSpPr>
      <xdr:spPr>
        <a:xfrm flipV="1">
          <a:off x="9429115" y="16516350"/>
          <a:ext cx="0" cy="152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363" name="【市民会館】&#10;一人当たり面積最小値テキスト"/>
        <xdr:cNvSpPr txBox="1"/>
      </xdr:nvSpPr>
      <xdr:spPr>
        <a:xfrm>
          <a:off x="9467850"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364" name="直線コネクタ 363"/>
        <xdr:cNvCxnSpPr/>
      </xdr:nvCxnSpPr>
      <xdr:spPr>
        <a:xfrm>
          <a:off x="9359900" y="180441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365" name="【市民会館】&#10;一人当たり面積最大値テキスト"/>
        <xdr:cNvSpPr txBox="1"/>
      </xdr:nvSpPr>
      <xdr:spPr>
        <a:xfrm>
          <a:off x="9467850" y="1629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366" name="直線コネクタ 365"/>
        <xdr:cNvCxnSpPr/>
      </xdr:nvCxnSpPr>
      <xdr:spPr>
        <a:xfrm>
          <a:off x="9359900" y="16516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140988</xdr:rowOff>
    </xdr:from>
    <xdr:ext cx="469744" cy="259045"/>
    <xdr:sp macro="" textlink="">
      <xdr:nvSpPr>
        <xdr:cNvPr id="367" name="【市民会館】&#10;一人当たり面積平均値テキスト"/>
        <xdr:cNvSpPr txBox="1"/>
      </xdr:nvSpPr>
      <xdr:spPr>
        <a:xfrm>
          <a:off x="9467850" y="17571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368" name="フローチャート: 判断 367"/>
        <xdr:cNvSpPr/>
      </xdr:nvSpPr>
      <xdr:spPr>
        <a:xfrm>
          <a:off x="9398000" y="175933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166370</xdr:rowOff>
    </xdr:from>
    <xdr:to>
      <xdr:col>50</xdr:col>
      <xdr:colOff>165100</xdr:colOff>
      <xdr:row>106</xdr:row>
      <xdr:rowOff>96520</xdr:rowOff>
    </xdr:to>
    <xdr:sp macro="" textlink="">
      <xdr:nvSpPr>
        <xdr:cNvPr id="369" name="フローチャート: 判断 368"/>
        <xdr:cNvSpPr/>
      </xdr:nvSpPr>
      <xdr:spPr>
        <a:xfrm>
          <a:off x="8636000" y="1759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370" name="フローチャート: 判断 369"/>
        <xdr:cNvSpPr/>
      </xdr:nvSpPr>
      <xdr:spPr>
        <a:xfrm>
          <a:off x="7842250" y="175742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371" name="フローチャート: 判断 370"/>
        <xdr:cNvSpPr/>
      </xdr:nvSpPr>
      <xdr:spPr>
        <a:xfrm>
          <a:off x="7029450" y="175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128270</xdr:rowOff>
    </xdr:from>
    <xdr:to>
      <xdr:col>36</xdr:col>
      <xdr:colOff>165100</xdr:colOff>
      <xdr:row>106</xdr:row>
      <xdr:rowOff>58420</xdr:rowOff>
    </xdr:to>
    <xdr:sp macro="" textlink="">
      <xdr:nvSpPr>
        <xdr:cNvPr id="372" name="フローチャート: 判断 371"/>
        <xdr:cNvSpPr/>
      </xdr:nvSpPr>
      <xdr:spPr>
        <a:xfrm>
          <a:off x="62357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166370</xdr:rowOff>
    </xdr:from>
    <xdr:to>
      <xdr:col>55</xdr:col>
      <xdr:colOff>50800</xdr:colOff>
      <xdr:row>105</xdr:row>
      <xdr:rowOff>96520</xdr:rowOff>
    </xdr:to>
    <xdr:sp macro="" textlink="">
      <xdr:nvSpPr>
        <xdr:cNvPr id="378" name="楕円 377"/>
        <xdr:cNvSpPr/>
      </xdr:nvSpPr>
      <xdr:spPr>
        <a:xfrm>
          <a:off x="9398000" y="174256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17797</xdr:rowOff>
    </xdr:from>
    <xdr:ext cx="469744" cy="259045"/>
    <xdr:sp macro="" textlink="">
      <xdr:nvSpPr>
        <xdr:cNvPr id="379" name="【市民会館】&#10;一人当たり面積該当値テキスト"/>
        <xdr:cNvSpPr txBox="1"/>
      </xdr:nvSpPr>
      <xdr:spPr>
        <a:xfrm>
          <a:off x="9467850" y="1727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166370</xdr:rowOff>
    </xdr:from>
    <xdr:to>
      <xdr:col>50</xdr:col>
      <xdr:colOff>165100</xdr:colOff>
      <xdr:row>105</xdr:row>
      <xdr:rowOff>96520</xdr:rowOff>
    </xdr:to>
    <xdr:sp macro="" textlink="">
      <xdr:nvSpPr>
        <xdr:cNvPr id="380" name="楕円 379"/>
        <xdr:cNvSpPr/>
      </xdr:nvSpPr>
      <xdr:spPr>
        <a:xfrm>
          <a:off x="8636000" y="174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45720</xdr:rowOff>
    </xdr:from>
    <xdr:to>
      <xdr:col>55</xdr:col>
      <xdr:colOff>0</xdr:colOff>
      <xdr:row>105</xdr:row>
      <xdr:rowOff>45720</xdr:rowOff>
    </xdr:to>
    <xdr:cxnSp macro="">
      <xdr:nvCxnSpPr>
        <xdr:cNvPr id="381" name="直線コネクタ 380"/>
        <xdr:cNvCxnSpPr/>
      </xdr:nvCxnSpPr>
      <xdr:spPr>
        <a:xfrm>
          <a:off x="8686800" y="1747647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170180</xdr:rowOff>
    </xdr:from>
    <xdr:to>
      <xdr:col>46</xdr:col>
      <xdr:colOff>38100</xdr:colOff>
      <xdr:row>105</xdr:row>
      <xdr:rowOff>100330</xdr:rowOff>
    </xdr:to>
    <xdr:sp macro="" textlink="">
      <xdr:nvSpPr>
        <xdr:cNvPr id="382" name="楕円 381"/>
        <xdr:cNvSpPr/>
      </xdr:nvSpPr>
      <xdr:spPr>
        <a:xfrm>
          <a:off x="7842250" y="174294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45720</xdr:rowOff>
    </xdr:from>
    <xdr:to>
      <xdr:col>50</xdr:col>
      <xdr:colOff>114300</xdr:colOff>
      <xdr:row>105</xdr:row>
      <xdr:rowOff>49530</xdr:rowOff>
    </xdr:to>
    <xdr:cxnSp macro="">
      <xdr:nvCxnSpPr>
        <xdr:cNvPr id="383" name="直線コネクタ 382"/>
        <xdr:cNvCxnSpPr/>
      </xdr:nvCxnSpPr>
      <xdr:spPr>
        <a:xfrm flipV="1">
          <a:off x="7886700" y="1747647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139700</xdr:rowOff>
    </xdr:from>
    <xdr:to>
      <xdr:col>41</xdr:col>
      <xdr:colOff>101600</xdr:colOff>
      <xdr:row>105</xdr:row>
      <xdr:rowOff>69850</xdr:rowOff>
    </xdr:to>
    <xdr:sp macro="" textlink="">
      <xdr:nvSpPr>
        <xdr:cNvPr id="384" name="楕円 383"/>
        <xdr:cNvSpPr/>
      </xdr:nvSpPr>
      <xdr:spPr>
        <a:xfrm>
          <a:off x="702945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19050</xdr:rowOff>
    </xdr:from>
    <xdr:to>
      <xdr:col>45</xdr:col>
      <xdr:colOff>177800</xdr:colOff>
      <xdr:row>105</xdr:row>
      <xdr:rowOff>49530</xdr:rowOff>
    </xdr:to>
    <xdr:cxnSp macro="">
      <xdr:nvCxnSpPr>
        <xdr:cNvPr id="385" name="直線コネクタ 384"/>
        <xdr:cNvCxnSpPr/>
      </xdr:nvCxnSpPr>
      <xdr:spPr>
        <a:xfrm>
          <a:off x="7080250" y="17449800"/>
          <a:ext cx="8064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2539</xdr:rowOff>
    </xdr:from>
    <xdr:to>
      <xdr:col>36</xdr:col>
      <xdr:colOff>165100</xdr:colOff>
      <xdr:row>105</xdr:row>
      <xdr:rowOff>104139</xdr:rowOff>
    </xdr:to>
    <xdr:sp macro="" textlink="">
      <xdr:nvSpPr>
        <xdr:cNvPr id="386" name="楕円 385"/>
        <xdr:cNvSpPr/>
      </xdr:nvSpPr>
      <xdr:spPr>
        <a:xfrm>
          <a:off x="62357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19050</xdr:rowOff>
    </xdr:from>
    <xdr:to>
      <xdr:col>41</xdr:col>
      <xdr:colOff>50800</xdr:colOff>
      <xdr:row>105</xdr:row>
      <xdr:rowOff>53339</xdr:rowOff>
    </xdr:to>
    <xdr:cxnSp macro="">
      <xdr:nvCxnSpPr>
        <xdr:cNvPr id="387" name="直線コネクタ 386"/>
        <xdr:cNvCxnSpPr/>
      </xdr:nvCxnSpPr>
      <xdr:spPr>
        <a:xfrm flipV="1">
          <a:off x="6286500" y="17449800"/>
          <a:ext cx="7937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87647</xdr:rowOff>
    </xdr:from>
    <xdr:ext cx="469744" cy="259045"/>
    <xdr:sp macro="" textlink="">
      <xdr:nvSpPr>
        <xdr:cNvPr id="388" name="n_1aveValue【市民会館】&#10;一人当たり面積"/>
        <xdr:cNvSpPr txBox="1"/>
      </xdr:nvSpPr>
      <xdr:spPr>
        <a:xfrm>
          <a:off x="8458277" y="1768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389" name="n_2aveValue【市民会館】&#10;一人当たり面積"/>
        <xdr:cNvSpPr txBox="1"/>
      </xdr:nvSpPr>
      <xdr:spPr>
        <a:xfrm>
          <a:off x="7677227" y="1766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57166</xdr:rowOff>
    </xdr:from>
    <xdr:ext cx="469744" cy="259045"/>
    <xdr:sp macro="" textlink="">
      <xdr:nvSpPr>
        <xdr:cNvPr id="390" name="n_3aveValue【市民会館】&#10;一人当たり面積"/>
        <xdr:cNvSpPr txBox="1"/>
      </xdr:nvSpPr>
      <xdr:spPr>
        <a:xfrm>
          <a:off x="6864427" y="1765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49547</xdr:rowOff>
    </xdr:from>
    <xdr:ext cx="469744" cy="259045"/>
    <xdr:sp macro="" textlink="">
      <xdr:nvSpPr>
        <xdr:cNvPr id="391" name="n_4aveValue【市民会館】&#10;一人当たり面積"/>
        <xdr:cNvSpPr txBox="1"/>
      </xdr:nvSpPr>
      <xdr:spPr>
        <a:xfrm>
          <a:off x="6070677" y="1765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113047</xdr:rowOff>
    </xdr:from>
    <xdr:ext cx="469744" cy="259045"/>
    <xdr:sp macro="" textlink="">
      <xdr:nvSpPr>
        <xdr:cNvPr id="392" name="n_1mainValue【市民会館】&#10;一人当たり面積"/>
        <xdr:cNvSpPr txBox="1"/>
      </xdr:nvSpPr>
      <xdr:spPr>
        <a:xfrm>
          <a:off x="8458277" y="1720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116857</xdr:rowOff>
    </xdr:from>
    <xdr:ext cx="469744" cy="259045"/>
    <xdr:sp macro="" textlink="">
      <xdr:nvSpPr>
        <xdr:cNvPr id="393" name="n_2mainValue【市民会館】&#10;一人当たり面積"/>
        <xdr:cNvSpPr txBox="1"/>
      </xdr:nvSpPr>
      <xdr:spPr>
        <a:xfrm>
          <a:off x="7677227" y="1720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86377</xdr:rowOff>
    </xdr:from>
    <xdr:ext cx="469744" cy="259045"/>
    <xdr:sp macro="" textlink="">
      <xdr:nvSpPr>
        <xdr:cNvPr id="394" name="n_3mainValue【市民会館】&#10;一人当たり面積"/>
        <xdr:cNvSpPr txBox="1"/>
      </xdr:nvSpPr>
      <xdr:spPr>
        <a:xfrm>
          <a:off x="68644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120666</xdr:rowOff>
    </xdr:from>
    <xdr:ext cx="469744" cy="259045"/>
    <xdr:sp macro="" textlink="">
      <xdr:nvSpPr>
        <xdr:cNvPr id="395" name="n_4mainValue【市民会館】&#10;一人当たり面積"/>
        <xdr:cNvSpPr txBox="1"/>
      </xdr:nvSpPr>
      <xdr:spPr>
        <a:xfrm>
          <a:off x="6070677" y="1720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8" name="テキスト ボックス 407"/>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6" name="テキスト ボックス 415"/>
        <xdr:cNvSpPr txBox="1"/>
      </xdr:nvSpPr>
      <xdr:spPr>
        <a:xfrm>
          <a:off x="10906911" y="5375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45720</xdr:rowOff>
    </xdr:to>
    <xdr:cxnSp macro="">
      <xdr:nvCxnSpPr>
        <xdr:cNvPr id="419" name="直線コネクタ 418"/>
        <xdr:cNvCxnSpPr/>
      </xdr:nvCxnSpPr>
      <xdr:spPr>
        <a:xfrm flipV="1">
          <a:off x="14699614" y="562229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49547</xdr:rowOff>
    </xdr:from>
    <xdr:ext cx="405111" cy="259045"/>
    <xdr:sp macro="" textlink="">
      <xdr:nvSpPr>
        <xdr:cNvPr id="420" name="【一般廃棄物処理施設】&#10;有形固定資産減価償却率最小値テキスト"/>
        <xdr:cNvSpPr txBox="1"/>
      </xdr:nvSpPr>
      <xdr:spPr>
        <a:xfrm>
          <a:off x="14738350" y="699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45720</xdr:rowOff>
    </xdr:from>
    <xdr:to>
      <xdr:col>86</xdr:col>
      <xdr:colOff>25400</xdr:colOff>
      <xdr:row>42</xdr:row>
      <xdr:rowOff>45720</xdr:rowOff>
    </xdr:to>
    <xdr:cxnSp macro="">
      <xdr:nvCxnSpPr>
        <xdr:cNvPr id="421" name="直線コネクタ 420"/>
        <xdr:cNvCxnSpPr/>
      </xdr:nvCxnSpPr>
      <xdr:spPr>
        <a:xfrm>
          <a:off x="14611350" y="69862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340478" cy="259045"/>
    <xdr:sp macro="" textlink="">
      <xdr:nvSpPr>
        <xdr:cNvPr id="422" name="【一般廃棄物処理施設】&#10;有形固定資産減価償却率最大値テキスト"/>
        <xdr:cNvSpPr txBox="1"/>
      </xdr:nvSpPr>
      <xdr:spPr>
        <a:xfrm>
          <a:off x="14738350" y="54038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423" name="直線コネクタ 422"/>
        <xdr:cNvCxnSpPr/>
      </xdr:nvCxnSpPr>
      <xdr:spPr>
        <a:xfrm>
          <a:off x="14611350" y="56222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164482</xdr:rowOff>
    </xdr:from>
    <xdr:ext cx="405111" cy="259045"/>
    <xdr:sp macro="" textlink="">
      <xdr:nvSpPr>
        <xdr:cNvPr id="424" name="【一般廃棄物処理施設】&#10;有形固定資産減価償却率平均値テキスト"/>
        <xdr:cNvSpPr txBox="1"/>
      </xdr:nvSpPr>
      <xdr:spPr>
        <a:xfrm>
          <a:off x="14738350" y="644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141605</xdr:rowOff>
    </xdr:from>
    <xdr:to>
      <xdr:col>85</xdr:col>
      <xdr:colOff>177800</xdr:colOff>
      <xdr:row>40</xdr:row>
      <xdr:rowOff>71755</xdr:rowOff>
    </xdr:to>
    <xdr:sp macro="" textlink="">
      <xdr:nvSpPr>
        <xdr:cNvPr id="425" name="フローチャート: 判断 424"/>
        <xdr:cNvSpPr/>
      </xdr:nvSpPr>
      <xdr:spPr>
        <a:xfrm>
          <a:off x="14649450" y="65868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82550</xdr:rowOff>
    </xdr:from>
    <xdr:to>
      <xdr:col>81</xdr:col>
      <xdr:colOff>101600</xdr:colOff>
      <xdr:row>40</xdr:row>
      <xdr:rowOff>12700</xdr:rowOff>
    </xdr:to>
    <xdr:sp macro="" textlink="">
      <xdr:nvSpPr>
        <xdr:cNvPr id="426" name="フローチャート: 判断 425"/>
        <xdr:cNvSpPr/>
      </xdr:nvSpPr>
      <xdr:spPr>
        <a:xfrm>
          <a:off x="13887450" y="6527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168275</xdr:rowOff>
    </xdr:from>
    <xdr:to>
      <xdr:col>76</xdr:col>
      <xdr:colOff>165100</xdr:colOff>
      <xdr:row>39</xdr:row>
      <xdr:rowOff>98425</xdr:rowOff>
    </xdr:to>
    <xdr:sp macro="" textlink="">
      <xdr:nvSpPr>
        <xdr:cNvPr id="427" name="フローチャート: 判断 426"/>
        <xdr:cNvSpPr/>
      </xdr:nvSpPr>
      <xdr:spPr>
        <a:xfrm>
          <a:off x="13093700" y="644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105410</xdr:rowOff>
    </xdr:from>
    <xdr:to>
      <xdr:col>72</xdr:col>
      <xdr:colOff>38100</xdr:colOff>
      <xdr:row>39</xdr:row>
      <xdr:rowOff>35560</xdr:rowOff>
    </xdr:to>
    <xdr:sp macro="" textlink="">
      <xdr:nvSpPr>
        <xdr:cNvPr id="428" name="フローチャート: 判断 427"/>
        <xdr:cNvSpPr/>
      </xdr:nvSpPr>
      <xdr:spPr>
        <a:xfrm>
          <a:off x="12299950" y="63855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57785</xdr:rowOff>
    </xdr:from>
    <xdr:to>
      <xdr:col>67</xdr:col>
      <xdr:colOff>101600</xdr:colOff>
      <xdr:row>38</xdr:row>
      <xdr:rowOff>159385</xdr:rowOff>
    </xdr:to>
    <xdr:sp macro="" textlink="">
      <xdr:nvSpPr>
        <xdr:cNvPr id="429" name="フローチャート: 判断 428"/>
        <xdr:cNvSpPr/>
      </xdr:nvSpPr>
      <xdr:spPr>
        <a:xfrm>
          <a:off x="11487150" y="633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105410</xdr:rowOff>
    </xdr:from>
    <xdr:to>
      <xdr:col>85</xdr:col>
      <xdr:colOff>177800</xdr:colOff>
      <xdr:row>41</xdr:row>
      <xdr:rowOff>35560</xdr:rowOff>
    </xdr:to>
    <xdr:sp macro="" textlink="">
      <xdr:nvSpPr>
        <xdr:cNvPr id="435" name="楕円 434"/>
        <xdr:cNvSpPr/>
      </xdr:nvSpPr>
      <xdr:spPr>
        <a:xfrm>
          <a:off x="14649450" y="67157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83837</xdr:rowOff>
    </xdr:from>
    <xdr:ext cx="405111" cy="259045"/>
    <xdr:sp macro="" textlink="">
      <xdr:nvSpPr>
        <xdr:cNvPr id="436" name="【一般廃棄物処理施設】&#10;有形固定資産減価償却率該当値テキスト"/>
        <xdr:cNvSpPr txBox="1"/>
      </xdr:nvSpPr>
      <xdr:spPr>
        <a:xfrm>
          <a:off x="14738350"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xdr:rowOff>
    </xdr:from>
    <xdr:to>
      <xdr:col>81</xdr:col>
      <xdr:colOff>101600</xdr:colOff>
      <xdr:row>40</xdr:row>
      <xdr:rowOff>104140</xdr:rowOff>
    </xdr:to>
    <xdr:sp macro="" textlink="">
      <xdr:nvSpPr>
        <xdr:cNvPr id="437" name="楕円 436"/>
        <xdr:cNvSpPr/>
      </xdr:nvSpPr>
      <xdr:spPr>
        <a:xfrm>
          <a:off x="1388745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53340</xdr:rowOff>
    </xdr:from>
    <xdr:to>
      <xdr:col>85</xdr:col>
      <xdr:colOff>127000</xdr:colOff>
      <xdr:row>40</xdr:row>
      <xdr:rowOff>156210</xdr:rowOff>
    </xdr:to>
    <xdr:cxnSp macro="">
      <xdr:nvCxnSpPr>
        <xdr:cNvPr id="438" name="直線コネクタ 437"/>
        <xdr:cNvCxnSpPr/>
      </xdr:nvCxnSpPr>
      <xdr:spPr>
        <a:xfrm>
          <a:off x="13938250" y="6663690"/>
          <a:ext cx="762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2540</xdr:rowOff>
    </xdr:from>
    <xdr:to>
      <xdr:col>76</xdr:col>
      <xdr:colOff>165100</xdr:colOff>
      <xdr:row>40</xdr:row>
      <xdr:rowOff>104140</xdr:rowOff>
    </xdr:to>
    <xdr:sp macro="" textlink="">
      <xdr:nvSpPr>
        <xdr:cNvPr id="439" name="楕円 438"/>
        <xdr:cNvSpPr/>
      </xdr:nvSpPr>
      <xdr:spPr>
        <a:xfrm>
          <a:off x="130937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53340</xdr:rowOff>
    </xdr:from>
    <xdr:to>
      <xdr:col>81</xdr:col>
      <xdr:colOff>50800</xdr:colOff>
      <xdr:row>40</xdr:row>
      <xdr:rowOff>53340</xdr:rowOff>
    </xdr:to>
    <xdr:cxnSp macro="">
      <xdr:nvCxnSpPr>
        <xdr:cNvPr id="440" name="直線コネクタ 439"/>
        <xdr:cNvCxnSpPr/>
      </xdr:nvCxnSpPr>
      <xdr:spPr>
        <a:xfrm>
          <a:off x="13144500" y="666369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76835</xdr:rowOff>
    </xdr:from>
    <xdr:to>
      <xdr:col>72</xdr:col>
      <xdr:colOff>38100</xdr:colOff>
      <xdr:row>41</xdr:row>
      <xdr:rowOff>6985</xdr:rowOff>
    </xdr:to>
    <xdr:sp macro="" textlink="">
      <xdr:nvSpPr>
        <xdr:cNvPr id="441" name="楕円 440"/>
        <xdr:cNvSpPr/>
      </xdr:nvSpPr>
      <xdr:spPr>
        <a:xfrm>
          <a:off x="12299950" y="66871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53340</xdr:rowOff>
    </xdr:from>
    <xdr:to>
      <xdr:col>76</xdr:col>
      <xdr:colOff>114300</xdr:colOff>
      <xdr:row>40</xdr:row>
      <xdr:rowOff>127635</xdr:rowOff>
    </xdr:to>
    <xdr:cxnSp macro="">
      <xdr:nvCxnSpPr>
        <xdr:cNvPr id="442" name="直線コネクタ 441"/>
        <xdr:cNvCxnSpPr/>
      </xdr:nvCxnSpPr>
      <xdr:spPr>
        <a:xfrm flipV="1">
          <a:off x="12344400" y="6663690"/>
          <a:ext cx="8001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25400</xdr:rowOff>
    </xdr:from>
    <xdr:to>
      <xdr:col>67</xdr:col>
      <xdr:colOff>101600</xdr:colOff>
      <xdr:row>40</xdr:row>
      <xdr:rowOff>127000</xdr:rowOff>
    </xdr:to>
    <xdr:sp macro="" textlink="">
      <xdr:nvSpPr>
        <xdr:cNvPr id="443" name="楕円 442"/>
        <xdr:cNvSpPr/>
      </xdr:nvSpPr>
      <xdr:spPr>
        <a:xfrm>
          <a:off x="1148715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76200</xdr:rowOff>
    </xdr:from>
    <xdr:to>
      <xdr:col>71</xdr:col>
      <xdr:colOff>177800</xdr:colOff>
      <xdr:row>40</xdr:row>
      <xdr:rowOff>127635</xdr:rowOff>
    </xdr:to>
    <xdr:cxnSp macro="">
      <xdr:nvCxnSpPr>
        <xdr:cNvPr id="444" name="直線コネクタ 443"/>
        <xdr:cNvCxnSpPr/>
      </xdr:nvCxnSpPr>
      <xdr:spPr>
        <a:xfrm>
          <a:off x="11537950" y="6686550"/>
          <a:ext cx="80645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29227</xdr:rowOff>
    </xdr:from>
    <xdr:ext cx="405111" cy="259045"/>
    <xdr:sp macro="" textlink="">
      <xdr:nvSpPr>
        <xdr:cNvPr id="445" name="n_1aveValue【一般廃棄物処理施設】&#10;有形固定資産減価償却率"/>
        <xdr:cNvSpPr txBox="1"/>
      </xdr:nvSpPr>
      <xdr:spPr>
        <a:xfrm>
          <a:off x="13742044" y="630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114952</xdr:rowOff>
    </xdr:from>
    <xdr:ext cx="405111" cy="259045"/>
    <xdr:sp macro="" textlink="">
      <xdr:nvSpPr>
        <xdr:cNvPr id="446" name="n_2aveValue【一般廃棄物処理施設】&#10;有形固定資産減価償却率"/>
        <xdr:cNvSpPr txBox="1"/>
      </xdr:nvSpPr>
      <xdr:spPr>
        <a:xfrm>
          <a:off x="1296099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52087</xdr:rowOff>
    </xdr:from>
    <xdr:ext cx="405111" cy="259045"/>
    <xdr:sp macro="" textlink="">
      <xdr:nvSpPr>
        <xdr:cNvPr id="447" name="n_3aveValue【一般廃棄物処理施設】&#10;有形固定資産減価償却率"/>
        <xdr:cNvSpPr txBox="1"/>
      </xdr:nvSpPr>
      <xdr:spPr>
        <a:xfrm>
          <a:off x="121672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4462</xdr:rowOff>
    </xdr:from>
    <xdr:ext cx="405111" cy="259045"/>
    <xdr:sp macro="" textlink="">
      <xdr:nvSpPr>
        <xdr:cNvPr id="448" name="n_4aveValue【一般廃棄物処理施設】&#10;有形固定資産減価償却率"/>
        <xdr:cNvSpPr txBox="1"/>
      </xdr:nvSpPr>
      <xdr:spPr>
        <a:xfrm>
          <a:off x="113544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95267</xdr:rowOff>
    </xdr:from>
    <xdr:ext cx="405111" cy="259045"/>
    <xdr:sp macro="" textlink="">
      <xdr:nvSpPr>
        <xdr:cNvPr id="449" name="n_1mainValue【一般廃棄物処理施設】&#10;有形固定資産減価償却率"/>
        <xdr:cNvSpPr txBox="1"/>
      </xdr:nvSpPr>
      <xdr:spPr>
        <a:xfrm>
          <a:off x="137420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95267</xdr:rowOff>
    </xdr:from>
    <xdr:ext cx="405111" cy="259045"/>
    <xdr:sp macro="" textlink="">
      <xdr:nvSpPr>
        <xdr:cNvPr id="450" name="n_2mainValue【一般廃棄物処理施設】&#10;有形固定資産減価償却率"/>
        <xdr:cNvSpPr txBox="1"/>
      </xdr:nvSpPr>
      <xdr:spPr>
        <a:xfrm>
          <a:off x="1296099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169562</xdr:rowOff>
    </xdr:from>
    <xdr:ext cx="405111" cy="259045"/>
    <xdr:sp macro="" textlink="">
      <xdr:nvSpPr>
        <xdr:cNvPr id="451" name="n_3mainValue【一般廃棄物処理施設】&#10;有形固定資産減価償却率"/>
        <xdr:cNvSpPr txBox="1"/>
      </xdr:nvSpPr>
      <xdr:spPr>
        <a:xfrm>
          <a:off x="12167244" y="677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118127</xdr:rowOff>
    </xdr:from>
    <xdr:ext cx="405111" cy="259045"/>
    <xdr:sp macro="" textlink="">
      <xdr:nvSpPr>
        <xdr:cNvPr id="452" name="n_4mainValue【一般廃棄物処理施設】&#10;有形固定資産減価償却率"/>
        <xdr:cNvSpPr txBox="1"/>
      </xdr:nvSpPr>
      <xdr:spPr>
        <a:xfrm>
          <a:off x="1135444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4" name="テキスト ボックス 463"/>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6" name="テキスト ボックス 465"/>
        <xdr:cNvSpPr txBox="1"/>
      </xdr:nvSpPr>
      <xdr:spPr>
        <a:xfrm>
          <a:off x="15939981" y="6474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8" name="テキスト ボックス 467"/>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0" name="テキスト ボックス 469"/>
        <xdr:cNvSpPr txBox="1"/>
      </xdr:nvSpPr>
      <xdr:spPr>
        <a:xfrm>
          <a:off x="1593998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2" name="テキスト ボックス 471"/>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18951</xdr:rowOff>
    </xdr:from>
    <xdr:to>
      <xdr:col>116</xdr:col>
      <xdr:colOff>62864</xdr:colOff>
      <xdr:row>42</xdr:row>
      <xdr:rowOff>36683</xdr:rowOff>
    </xdr:to>
    <xdr:cxnSp macro="">
      <xdr:nvCxnSpPr>
        <xdr:cNvPr id="476" name="直線コネクタ 475"/>
        <xdr:cNvCxnSpPr/>
      </xdr:nvCxnSpPr>
      <xdr:spPr>
        <a:xfrm flipV="1">
          <a:off x="19951064" y="5638701"/>
          <a:ext cx="0" cy="1338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40510</xdr:rowOff>
    </xdr:from>
    <xdr:ext cx="378565" cy="259045"/>
    <xdr:sp macro="" textlink="">
      <xdr:nvSpPr>
        <xdr:cNvPr id="477" name="【一般廃棄物処理施設】&#10;一人当たり有形固定資産（償却資産）額最小値テキスト"/>
        <xdr:cNvSpPr txBox="1"/>
      </xdr:nvSpPr>
      <xdr:spPr>
        <a:xfrm>
          <a:off x="19989800" y="6981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36683</xdr:rowOff>
    </xdr:from>
    <xdr:to>
      <xdr:col>116</xdr:col>
      <xdr:colOff>152400</xdr:colOff>
      <xdr:row>42</xdr:row>
      <xdr:rowOff>36683</xdr:rowOff>
    </xdr:to>
    <xdr:cxnSp macro="">
      <xdr:nvCxnSpPr>
        <xdr:cNvPr id="478" name="直線コネクタ 477"/>
        <xdr:cNvCxnSpPr/>
      </xdr:nvCxnSpPr>
      <xdr:spPr>
        <a:xfrm>
          <a:off x="19881850" y="69772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137078</xdr:rowOff>
    </xdr:from>
    <xdr:ext cx="599010" cy="259045"/>
    <xdr:sp macro="" textlink="">
      <xdr:nvSpPr>
        <xdr:cNvPr id="479" name="【一般廃棄物処理施設】&#10;一人当たり有形固定資産（償却資産）額最大値テキスト"/>
        <xdr:cNvSpPr txBox="1"/>
      </xdr:nvSpPr>
      <xdr:spPr>
        <a:xfrm>
          <a:off x="19989800" y="542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18951</xdr:rowOff>
    </xdr:from>
    <xdr:to>
      <xdr:col>116</xdr:col>
      <xdr:colOff>152400</xdr:colOff>
      <xdr:row>34</xdr:row>
      <xdr:rowOff>18951</xdr:rowOff>
    </xdr:to>
    <xdr:cxnSp macro="">
      <xdr:nvCxnSpPr>
        <xdr:cNvPr id="480" name="直線コネクタ 479"/>
        <xdr:cNvCxnSpPr/>
      </xdr:nvCxnSpPr>
      <xdr:spPr>
        <a:xfrm>
          <a:off x="19881850" y="56387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43017</xdr:rowOff>
    </xdr:from>
    <xdr:ext cx="534377" cy="259045"/>
    <xdr:sp macro="" textlink="">
      <xdr:nvSpPr>
        <xdr:cNvPr id="481" name="【一般廃棄物処理施設】&#10;一人当たり有形固定資産（償却資産）額平均値テキスト"/>
        <xdr:cNvSpPr txBox="1"/>
      </xdr:nvSpPr>
      <xdr:spPr>
        <a:xfrm>
          <a:off x="19989800" y="6653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64590</xdr:rowOff>
    </xdr:from>
    <xdr:to>
      <xdr:col>116</xdr:col>
      <xdr:colOff>114300</xdr:colOff>
      <xdr:row>40</xdr:row>
      <xdr:rowOff>166190</xdr:rowOff>
    </xdr:to>
    <xdr:sp macro="" textlink="">
      <xdr:nvSpPr>
        <xdr:cNvPr id="482" name="フローチャート: 判断 481"/>
        <xdr:cNvSpPr/>
      </xdr:nvSpPr>
      <xdr:spPr>
        <a:xfrm>
          <a:off x="19900900" y="667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65428</xdr:rowOff>
    </xdr:from>
    <xdr:to>
      <xdr:col>112</xdr:col>
      <xdr:colOff>38100</xdr:colOff>
      <xdr:row>40</xdr:row>
      <xdr:rowOff>167028</xdr:rowOff>
    </xdr:to>
    <xdr:sp macro="" textlink="">
      <xdr:nvSpPr>
        <xdr:cNvPr id="483" name="フローチャート: 判断 482"/>
        <xdr:cNvSpPr/>
      </xdr:nvSpPr>
      <xdr:spPr>
        <a:xfrm>
          <a:off x="19157950" y="66757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65664</xdr:rowOff>
    </xdr:from>
    <xdr:to>
      <xdr:col>107</xdr:col>
      <xdr:colOff>101600</xdr:colOff>
      <xdr:row>40</xdr:row>
      <xdr:rowOff>167264</xdr:rowOff>
    </xdr:to>
    <xdr:sp macro="" textlink="">
      <xdr:nvSpPr>
        <xdr:cNvPr id="484" name="フローチャート: 判断 483"/>
        <xdr:cNvSpPr/>
      </xdr:nvSpPr>
      <xdr:spPr>
        <a:xfrm>
          <a:off x="18345150" y="66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115819</xdr:rowOff>
    </xdr:from>
    <xdr:to>
      <xdr:col>102</xdr:col>
      <xdr:colOff>165100</xdr:colOff>
      <xdr:row>41</xdr:row>
      <xdr:rowOff>45969</xdr:rowOff>
    </xdr:to>
    <xdr:sp macro="" textlink="">
      <xdr:nvSpPr>
        <xdr:cNvPr id="485" name="フローチャート: 判断 484"/>
        <xdr:cNvSpPr/>
      </xdr:nvSpPr>
      <xdr:spPr>
        <a:xfrm>
          <a:off x="17551400" y="67261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130617</xdr:rowOff>
    </xdr:from>
    <xdr:to>
      <xdr:col>98</xdr:col>
      <xdr:colOff>38100</xdr:colOff>
      <xdr:row>41</xdr:row>
      <xdr:rowOff>60767</xdr:rowOff>
    </xdr:to>
    <xdr:sp macro="" textlink="">
      <xdr:nvSpPr>
        <xdr:cNvPr id="486" name="フローチャート: 判断 485"/>
        <xdr:cNvSpPr/>
      </xdr:nvSpPr>
      <xdr:spPr>
        <a:xfrm>
          <a:off x="16757650" y="67409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164480</xdr:rowOff>
    </xdr:from>
    <xdr:to>
      <xdr:col>116</xdr:col>
      <xdr:colOff>114300</xdr:colOff>
      <xdr:row>39</xdr:row>
      <xdr:rowOff>94630</xdr:rowOff>
    </xdr:to>
    <xdr:sp macro="" textlink="">
      <xdr:nvSpPr>
        <xdr:cNvPr id="492" name="楕円 491"/>
        <xdr:cNvSpPr/>
      </xdr:nvSpPr>
      <xdr:spPr>
        <a:xfrm>
          <a:off x="19900900" y="64446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15907</xdr:rowOff>
    </xdr:from>
    <xdr:ext cx="599010" cy="259045"/>
    <xdr:sp macro="" textlink="">
      <xdr:nvSpPr>
        <xdr:cNvPr id="493" name="【一般廃棄物処理施設】&#10;一人当たり有形固定資産（償却資産）額該当値テキスト"/>
        <xdr:cNvSpPr txBox="1"/>
      </xdr:nvSpPr>
      <xdr:spPr>
        <a:xfrm>
          <a:off x="19989800" y="629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164736</xdr:rowOff>
    </xdr:from>
    <xdr:to>
      <xdr:col>112</xdr:col>
      <xdr:colOff>38100</xdr:colOff>
      <xdr:row>39</xdr:row>
      <xdr:rowOff>94886</xdr:rowOff>
    </xdr:to>
    <xdr:sp macro="" textlink="">
      <xdr:nvSpPr>
        <xdr:cNvPr id="494" name="楕円 493"/>
        <xdr:cNvSpPr/>
      </xdr:nvSpPr>
      <xdr:spPr>
        <a:xfrm>
          <a:off x="19157950" y="64448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43830</xdr:rowOff>
    </xdr:from>
    <xdr:to>
      <xdr:col>116</xdr:col>
      <xdr:colOff>63500</xdr:colOff>
      <xdr:row>39</xdr:row>
      <xdr:rowOff>44086</xdr:rowOff>
    </xdr:to>
    <xdr:cxnSp macro="">
      <xdr:nvCxnSpPr>
        <xdr:cNvPr id="495" name="直線コネクタ 494"/>
        <xdr:cNvCxnSpPr/>
      </xdr:nvCxnSpPr>
      <xdr:spPr>
        <a:xfrm flipV="1">
          <a:off x="19202400" y="6489080"/>
          <a:ext cx="74930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167246</xdr:rowOff>
    </xdr:from>
    <xdr:to>
      <xdr:col>107</xdr:col>
      <xdr:colOff>101600</xdr:colOff>
      <xdr:row>39</xdr:row>
      <xdr:rowOff>97396</xdr:rowOff>
    </xdr:to>
    <xdr:sp macro="" textlink="">
      <xdr:nvSpPr>
        <xdr:cNvPr id="496" name="楕円 495"/>
        <xdr:cNvSpPr/>
      </xdr:nvSpPr>
      <xdr:spPr>
        <a:xfrm>
          <a:off x="18345150" y="64473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44086</xdr:rowOff>
    </xdr:from>
    <xdr:to>
      <xdr:col>111</xdr:col>
      <xdr:colOff>177800</xdr:colOff>
      <xdr:row>39</xdr:row>
      <xdr:rowOff>46596</xdr:rowOff>
    </xdr:to>
    <xdr:cxnSp macro="">
      <xdr:nvCxnSpPr>
        <xdr:cNvPr id="497" name="直線コネクタ 496"/>
        <xdr:cNvCxnSpPr/>
      </xdr:nvCxnSpPr>
      <xdr:spPr>
        <a:xfrm flipV="1">
          <a:off x="18395950" y="6489336"/>
          <a:ext cx="806450" cy="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156521</xdr:rowOff>
    </xdr:from>
    <xdr:to>
      <xdr:col>102</xdr:col>
      <xdr:colOff>165100</xdr:colOff>
      <xdr:row>41</xdr:row>
      <xdr:rowOff>86671</xdr:rowOff>
    </xdr:to>
    <xdr:sp macro="" textlink="">
      <xdr:nvSpPr>
        <xdr:cNvPr id="498" name="楕円 497"/>
        <xdr:cNvSpPr/>
      </xdr:nvSpPr>
      <xdr:spPr>
        <a:xfrm>
          <a:off x="17551400" y="67668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46596</xdr:rowOff>
    </xdr:from>
    <xdr:to>
      <xdr:col>107</xdr:col>
      <xdr:colOff>50800</xdr:colOff>
      <xdr:row>41</xdr:row>
      <xdr:rowOff>35871</xdr:rowOff>
    </xdr:to>
    <xdr:cxnSp macro="">
      <xdr:nvCxnSpPr>
        <xdr:cNvPr id="499" name="直線コネクタ 498"/>
        <xdr:cNvCxnSpPr/>
      </xdr:nvCxnSpPr>
      <xdr:spPr>
        <a:xfrm flipV="1">
          <a:off x="17602200" y="6491846"/>
          <a:ext cx="793750" cy="31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156948</xdr:rowOff>
    </xdr:from>
    <xdr:to>
      <xdr:col>98</xdr:col>
      <xdr:colOff>38100</xdr:colOff>
      <xdr:row>41</xdr:row>
      <xdr:rowOff>87098</xdr:rowOff>
    </xdr:to>
    <xdr:sp macro="" textlink="">
      <xdr:nvSpPr>
        <xdr:cNvPr id="500" name="楕円 499"/>
        <xdr:cNvSpPr/>
      </xdr:nvSpPr>
      <xdr:spPr>
        <a:xfrm>
          <a:off x="16757650" y="676729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35871</xdr:rowOff>
    </xdr:from>
    <xdr:to>
      <xdr:col>102</xdr:col>
      <xdr:colOff>114300</xdr:colOff>
      <xdr:row>41</xdr:row>
      <xdr:rowOff>36298</xdr:rowOff>
    </xdr:to>
    <xdr:cxnSp macro="">
      <xdr:nvCxnSpPr>
        <xdr:cNvPr id="501" name="直線コネクタ 500"/>
        <xdr:cNvCxnSpPr/>
      </xdr:nvCxnSpPr>
      <xdr:spPr>
        <a:xfrm flipV="1">
          <a:off x="16802100" y="6811321"/>
          <a:ext cx="800100" cy="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158155</xdr:rowOff>
    </xdr:from>
    <xdr:ext cx="534377" cy="259045"/>
    <xdr:sp macro="" textlink="">
      <xdr:nvSpPr>
        <xdr:cNvPr id="502" name="n_1aveValue【一般廃棄物処理施設】&#10;一人当たり有形固定資産（償却資産）額"/>
        <xdr:cNvSpPr txBox="1"/>
      </xdr:nvSpPr>
      <xdr:spPr>
        <a:xfrm>
          <a:off x="18947911" y="676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158391</xdr:rowOff>
    </xdr:from>
    <xdr:ext cx="534377" cy="259045"/>
    <xdr:sp macro="" textlink="">
      <xdr:nvSpPr>
        <xdr:cNvPr id="503" name="n_2aveValue【一般廃棄物処理施設】&#10;一人当たり有形固定資産（償却資産）額"/>
        <xdr:cNvSpPr txBox="1"/>
      </xdr:nvSpPr>
      <xdr:spPr>
        <a:xfrm>
          <a:off x="18166861" y="676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62496</xdr:rowOff>
    </xdr:from>
    <xdr:ext cx="534377" cy="259045"/>
    <xdr:sp macro="" textlink="">
      <xdr:nvSpPr>
        <xdr:cNvPr id="504" name="n_3aveValue【一般廃棄物処理施設】&#10;一人当たり有形固定資産（償却資産）額"/>
        <xdr:cNvSpPr txBox="1"/>
      </xdr:nvSpPr>
      <xdr:spPr>
        <a:xfrm>
          <a:off x="17354061" y="650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77294</xdr:rowOff>
    </xdr:from>
    <xdr:ext cx="534377" cy="259045"/>
    <xdr:sp macro="" textlink="">
      <xdr:nvSpPr>
        <xdr:cNvPr id="505" name="n_4aveValue【一般廃棄物処理施設】&#10;一人当たり有形固定資産（償却資産）額"/>
        <xdr:cNvSpPr txBox="1"/>
      </xdr:nvSpPr>
      <xdr:spPr>
        <a:xfrm>
          <a:off x="16560311" y="652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111413</xdr:rowOff>
    </xdr:from>
    <xdr:ext cx="599010" cy="259045"/>
    <xdr:sp macro="" textlink="">
      <xdr:nvSpPr>
        <xdr:cNvPr id="506" name="n_1mainValue【一般廃棄物処理施設】&#10;一人当たり有形固定資産（償却資産）額"/>
        <xdr:cNvSpPr txBox="1"/>
      </xdr:nvSpPr>
      <xdr:spPr>
        <a:xfrm>
          <a:off x="18915595" y="622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113923</xdr:rowOff>
    </xdr:from>
    <xdr:ext cx="599010" cy="259045"/>
    <xdr:sp macro="" textlink="">
      <xdr:nvSpPr>
        <xdr:cNvPr id="507" name="n_2mainValue【一般廃棄物処理施設】&#10;一人当たり有形固定資産（償却資産）額"/>
        <xdr:cNvSpPr txBox="1"/>
      </xdr:nvSpPr>
      <xdr:spPr>
        <a:xfrm>
          <a:off x="18134545" y="622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77798</xdr:rowOff>
    </xdr:from>
    <xdr:ext cx="534377" cy="259045"/>
    <xdr:sp macro="" textlink="">
      <xdr:nvSpPr>
        <xdr:cNvPr id="508" name="n_3mainValue【一般廃棄物処理施設】&#10;一人当たり有形固定資産（償却資産）額"/>
        <xdr:cNvSpPr txBox="1"/>
      </xdr:nvSpPr>
      <xdr:spPr>
        <a:xfrm>
          <a:off x="17354061" y="685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78225</xdr:rowOff>
    </xdr:from>
    <xdr:ext cx="534377" cy="259045"/>
    <xdr:sp macro="" textlink="">
      <xdr:nvSpPr>
        <xdr:cNvPr id="509" name="n_4mainValue【一般廃棄物処理施設】&#10;一人当たり有形固定資産（償却資産）額"/>
        <xdr:cNvSpPr txBox="1"/>
      </xdr:nvSpPr>
      <xdr:spPr>
        <a:xfrm>
          <a:off x="16560311" y="685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0" name="テキスト ボックス 519"/>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2" name="テキスト ボックス 521"/>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2" name="テキスト ボックス 531"/>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41910</xdr:rowOff>
    </xdr:from>
    <xdr:to>
      <xdr:col>85</xdr:col>
      <xdr:colOff>126364</xdr:colOff>
      <xdr:row>64</xdr:row>
      <xdr:rowOff>72390</xdr:rowOff>
    </xdr:to>
    <xdr:cxnSp macro="">
      <xdr:nvCxnSpPr>
        <xdr:cNvPr id="534" name="直線コネクタ 533"/>
        <xdr:cNvCxnSpPr/>
      </xdr:nvCxnSpPr>
      <xdr:spPr>
        <a:xfrm flipV="1">
          <a:off x="14699614" y="9293860"/>
          <a:ext cx="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76217</xdr:rowOff>
    </xdr:from>
    <xdr:ext cx="405111" cy="259045"/>
    <xdr:sp macro="" textlink="">
      <xdr:nvSpPr>
        <xdr:cNvPr id="535" name="【保健センター・保健所】&#10;有形固定資産減価償却率最小値テキスト"/>
        <xdr:cNvSpPr txBox="1"/>
      </xdr:nvSpPr>
      <xdr:spPr>
        <a:xfrm>
          <a:off x="14738350"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72390</xdr:rowOff>
    </xdr:from>
    <xdr:to>
      <xdr:col>86</xdr:col>
      <xdr:colOff>25400</xdr:colOff>
      <xdr:row>64</xdr:row>
      <xdr:rowOff>72390</xdr:rowOff>
    </xdr:to>
    <xdr:cxnSp macro="">
      <xdr:nvCxnSpPr>
        <xdr:cNvPr id="536" name="直線コネクタ 535"/>
        <xdr:cNvCxnSpPr/>
      </xdr:nvCxnSpPr>
      <xdr:spPr>
        <a:xfrm>
          <a:off x="14611350" y="10645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160037</xdr:rowOff>
    </xdr:from>
    <xdr:ext cx="405111" cy="259045"/>
    <xdr:sp macro="" textlink="">
      <xdr:nvSpPr>
        <xdr:cNvPr id="537" name="【保健センター・保健所】&#10;有形固定資産減価償却率最大値テキスト"/>
        <xdr:cNvSpPr txBox="1"/>
      </xdr:nvSpPr>
      <xdr:spPr>
        <a:xfrm>
          <a:off x="14738350" y="908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41910</xdr:rowOff>
    </xdr:from>
    <xdr:to>
      <xdr:col>86</xdr:col>
      <xdr:colOff>25400</xdr:colOff>
      <xdr:row>56</xdr:row>
      <xdr:rowOff>41910</xdr:rowOff>
    </xdr:to>
    <xdr:cxnSp macro="">
      <xdr:nvCxnSpPr>
        <xdr:cNvPr id="538" name="直線コネクタ 537"/>
        <xdr:cNvCxnSpPr/>
      </xdr:nvCxnSpPr>
      <xdr:spPr>
        <a:xfrm>
          <a:off x="14611350" y="9293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539" name="【保健センター・保健所】&#10;有形固定資産減価償却率平均値テキスト"/>
        <xdr:cNvSpPr txBox="1"/>
      </xdr:nvSpPr>
      <xdr:spPr>
        <a:xfrm>
          <a:off x="14738350" y="9545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540" name="フローチャート: 判断 539"/>
        <xdr:cNvSpPr/>
      </xdr:nvSpPr>
      <xdr:spPr>
        <a:xfrm>
          <a:off x="14649450" y="96875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74930</xdr:rowOff>
    </xdr:from>
    <xdr:to>
      <xdr:col>81</xdr:col>
      <xdr:colOff>101600</xdr:colOff>
      <xdr:row>59</xdr:row>
      <xdr:rowOff>5080</xdr:rowOff>
    </xdr:to>
    <xdr:sp macro="" textlink="">
      <xdr:nvSpPr>
        <xdr:cNvPr id="541" name="フローチャート: 判断 540"/>
        <xdr:cNvSpPr/>
      </xdr:nvSpPr>
      <xdr:spPr>
        <a:xfrm>
          <a:off x="13887450" y="96570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93980</xdr:rowOff>
    </xdr:from>
    <xdr:to>
      <xdr:col>76</xdr:col>
      <xdr:colOff>165100</xdr:colOff>
      <xdr:row>59</xdr:row>
      <xdr:rowOff>24130</xdr:rowOff>
    </xdr:to>
    <xdr:sp macro="" textlink="">
      <xdr:nvSpPr>
        <xdr:cNvPr id="542" name="フローチャート: 判断 541"/>
        <xdr:cNvSpPr/>
      </xdr:nvSpPr>
      <xdr:spPr>
        <a:xfrm>
          <a:off x="13093700" y="9676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13970</xdr:rowOff>
    </xdr:from>
    <xdr:to>
      <xdr:col>72</xdr:col>
      <xdr:colOff>38100</xdr:colOff>
      <xdr:row>58</xdr:row>
      <xdr:rowOff>115570</xdr:rowOff>
    </xdr:to>
    <xdr:sp macro="" textlink="">
      <xdr:nvSpPr>
        <xdr:cNvPr id="543" name="フローチャート: 判断 542"/>
        <xdr:cNvSpPr/>
      </xdr:nvSpPr>
      <xdr:spPr>
        <a:xfrm>
          <a:off x="12299950" y="95961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6350</xdr:rowOff>
    </xdr:from>
    <xdr:to>
      <xdr:col>67</xdr:col>
      <xdr:colOff>101600</xdr:colOff>
      <xdr:row>58</xdr:row>
      <xdr:rowOff>107950</xdr:rowOff>
    </xdr:to>
    <xdr:sp macro="" textlink="">
      <xdr:nvSpPr>
        <xdr:cNvPr id="544" name="フローチャート: 判断 543"/>
        <xdr:cNvSpPr/>
      </xdr:nvSpPr>
      <xdr:spPr>
        <a:xfrm>
          <a:off x="1148715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170180</xdr:rowOff>
    </xdr:from>
    <xdr:to>
      <xdr:col>85</xdr:col>
      <xdr:colOff>177800</xdr:colOff>
      <xdr:row>63</xdr:row>
      <xdr:rowOff>100330</xdr:rowOff>
    </xdr:to>
    <xdr:sp macro="" textlink="">
      <xdr:nvSpPr>
        <xdr:cNvPr id="550" name="楕円 549"/>
        <xdr:cNvSpPr/>
      </xdr:nvSpPr>
      <xdr:spPr>
        <a:xfrm>
          <a:off x="14649450" y="104063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148607</xdr:rowOff>
    </xdr:from>
    <xdr:ext cx="405111" cy="259045"/>
    <xdr:sp macro="" textlink="">
      <xdr:nvSpPr>
        <xdr:cNvPr id="551" name="【保健センター・保健所】&#10;有形固定資産減価償却率該当値テキスト"/>
        <xdr:cNvSpPr txBox="1"/>
      </xdr:nvSpPr>
      <xdr:spPr>
        <a:xfrm>
          <a:off x="14738350" y="1039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2540</xdr:rowOff>
    </xdr:from>
    <xdr:to>
      <xdr:col>81</xdr:col>
      <xdr:colOff>101600</xdr:colOff>
      <xdr:row>62</xdr:row>
      <xdr:rowOff>104140</xdr:rowOff>
    </xdr:to>
    <xdr:sp macro="" textlink="">
      <xdr:nvSpPr>
        <xdr:cNvPr id="552" name="楕円 551"/>
        <xdr:cNvSpPr/>
      </xdr:nvSpPr>
      <xdr:spPr>
        <a:xfrm>
          <a:off x="13887450" y="1024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53340</xdr:rowOff>
    </xdr:from>
    <xdr:to>
      <xdr:col>85</xdr:col>
      <xdr:colOff>127000</xdr:colOff>
      <xdr:row>63</xdr:row>
      <xdr:rowOff>49530</xdr:rowOff>
    </xdr:to>
    <xdr:cxnSp macro="">
      <xdr:nvCxnSpPr>
        <xdr:cNvPr id="553" name="直線コネクタ 552"/>
        <xdr:cNvCxnSpPr/>
      </xdr:nvCxnSpPr>
      <xdr:spPr>
        <a:xfrm>
          <a:off x="13938250" y="10295890"/>
          <a:ext cx="762000" cy="1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2540</xdr:rowOff>
    </xdr:from>
    <xdr:to>
      <xdr:col>76</xdr:col>
      <xdr:colOff>165100</xdr:colOff>
      <xdr:row>62</xdr:row>
      <xdr:rowOff>104140</xdr:rowOff>
    </xdr:to>
    <xdr:sp macro="" textlink="">
      <xdr:nvSpPr>
        <xdr:cNvPr id="554" name="楕円 553"/>
        <xdr:cNvSpPr/>
      </xdr:nvSpPr>
      <xdr:spPr>
        <a:xfrm>
          <a:off x="13093700" y="1024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53340</xdr:rowOff>
    </xdr:from>
    <xdr:to>
      <xdr:col>81</xdr:col>
      <xdr:colOff>50800</xdr:colOff>
      <xdr:row>62</xdr:row>
      <xdr:rowOff>53340</xdr:rowOff>
    </xdr:to>
    <xdr:cxnSp macro="">
      <xdr:nvCxnSpPr>
        <xdr:cNvPr id="555" name="直線コネクタ 554"/>
        <xdr:cNvCxnSpPr/>
      </xdr:nvCxnSpPr>
      <xdr:spPr>
        <a:xfrm>
          <a:off x="13144500" y="1029589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105410</xdr:rowOff>
    </xdr:from>
    <xdr:to>
      <xdr:col>72</xdr:col>
      <xdr:colOff>38100</xdr:colOff>
      <xdr:row>62</xdr:row>
      <xdr:rowOff>35560</xdr:rowOff>
    </xdr:to>
    <xdr:sp macro="" textlink="">
      <xdr:nvSpPr>
        <xdr:cNvPr id="556" name="楕円 555"/>
        <xdr:cNvSpPr/>
      </xdr:nvSpPr>
      <xdr:spPr>
        <a:xfrm>
          <a:off x="12299950" y="101828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156210</xdr:rowOff>
    </xdr:from>
    <xdr:to>
      <xdr:col>76</xdr:col>
      <xdr:colOff>114300</xdr:colOff>
      <xdr:row>62</xdr:row>
      <xdr:rowOff>53340</xdr:rowOff>
    </xdr:to>
    <xdr:cxnSp macro="">
      <xdr:nvCxnSpPr>
        <xdr:cNvPr id="557" name="直線コネクタ 556"/>
        <xdr:cNvCxnSpPr/>
      </xdr:nvCxnSpPr>
      <xdr:spPr>
        <a:xfrm>
          <a:off x="12344400" y="10233660"/>
          <a:ext cx="8001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21590</xdr:rowOff>
    </xdr:from>
    <xdr:to>
      <xdr:col>67</xdr:col>
      <xdr:colOff>101600</xdr:colOff>
      <xdr:row>61</xdr:row>
      <xdr:rowOff>123190</xdr:rowOff>
    </xdr:to>
    <xdr:sp macro="" textlink="">
      <xdr:nvSpPr>
        <xdr:cNvPr id="558" name="楕円 557"/>
        <xdr:cNvSpPr/>
      </xdr:nvSpPr>
      <xdr:spPr>
        <a:xfrm>
          <a:off x="1148715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72390</xdr:rowOff>
    </xdr:from>
    <xdr:to>
      <xdr:col>71</xdr:col>
      <xdr:colOff>177800</xdr:colOff>
      <xdr:row>61</xdr:row>
      <xdr:rowOff>156210</xdr:rowOff>
    </xdr:to>
    <xdr:cxnSp macro="">
      <xdr:nvCxnSpPr>
        <xdr:cNvPr id="559" name="直線コネクタ 558"/>
        <xdr:cNvCxnSpPr/>
      </xdr:nvCxnSpPr>
      <xdr:spPr>
        <a:xfrm>
          <a:off x="11537950" y="10149840"/>
          <a:ext cx="80645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21607</xdr:rowOff>
    </xdr:from>
    <xdr:ext cx="405111" cy="259045"/>
    <xdr:sp macro="" textlink="">
      <xdr:nvSpPr>
        <xdr:cNvPr id="560" name="n_1aveValue【保健センター・保健所】&#10;有形固定資産減価償却率"/>
        <xdr:cNvSpPr txBox="1"/>
      </xdr:nvSpPr>
      <xdr:spPr>
        <a:xfrm>
          <a:off x="13742044" y="9438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40657</xdr:rowOff>
    </xdr:from>
    <xdr:ext cx="405111" cy="259045"/>
    <xdr:sp macro="" textlink="">
      <xdr:nvSpPr>
        <xdr:cNvPr id="561" name="n_2aveValue【保健センター・保健所】&#10;有形固定資産減価償却率"/>
        <xdr:cNvSpPr txBox="1"/>
      </xdr:nvSpPr>
      <xdr:spPr>
        <a:xfrm>
          <a:off x="12960994" y="945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132097</xdr:rowOff>
    </xdr:from>
    <xdr:ext cx="405111" cy="259045"/>
    <xdr:sp macro="" textlink="">
      <xdr:nvSpPr>
        <xdr:cNvPr id="562" name="n_3aveValue【保健センター・保健所】&#10;有形固定資産減価償却率"/>
        <xdr:cNvSpPr txBox="1"/>
      </xdr:nvSpPr>
      <xdr:spPr>
        <a:xfrm>
          <a:off x="12167244"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124477</xdr:rowOff>
    </xdr:from>
    <xdr:ext cx="405111" cy="259045"/>
    <xdr:sp macro="" textlink="">
      <xdr:nvSpPr>
        <xdr:cNvPr id="563" name="n_4aveValue【保健センター・保健所】&#10;有形固定資産減価償却率"/>
        <xdr:cNvSpPr txBox="1"/>
      </xdr:nvSpPr>
      <xdr:spPr>
        <a:xfrm>
          <a:off x="11354444"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95267</xdr:rowOff>
    </xdr:from>
    <xdr:ext cx="405111" cy="259045"/>
    <xdr:sp macro="" textlink="">
      <xdr:nvSpPr>
        <xdr:cNvPr id="564" name="n_1mainValue【保健センター・保健所】&#10;有形固定資産減価償却率"/>
        <xdr:cNvSpPr txBox="1"/>
      </xdr:nvSpPr>
      <xdr:spPr>
        <a:xfrm>
          <a:off x="13742044" y="1033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95267</xdr:rowOff>
    </xdr:from>
    <xdr:ext cx="405111" cy="259045"/>
    <xdr:sp macro="" textlink="">
      <xdr:nvSpPr>
        <xdr:cNvPr id="565" name="n_2mainValue【保健センター・保健所】&#10;有形固定資産減価償却率"/>
        <xdr:cNvSpPr txBox="1"/>
      </xdr:nvSpPr>
      <xdr:spPr>
        <a:xfrm>
          <a:off x="12960994" y="1033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26687</xdr:rowOff>
    </xdr:from>
    <xdr:ext cx="405111" cy="259045"/>
    <xdr:sp macro="" textlink="">
      <xdr:nvSpPr>
        <xdr:cNvPr id="566" name="n_3mainValue【保健センター・保健所】&#10;有形固定資産減価償却率"/>
        <xdr:cNvSpPr txBox="1"/>
      </xdr:nvSpPr>
      <xdr:spPr>
        <a:xfrm>
          <a:off x="12167244" y="1026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114317</xdr:rowOff>
    </xdr:from>
    <xdr:ext cx="405111" cy="259045"/>
    <xdr:sp macro="" textlink="">
      <xdr:nvSpPr>
        <xdr:cNvPr id="567" name="n_4mainValue【保健センター・保健所】&#10;有形固定資産減価償却率"/>
        <xdr:cNvSpPr txBox="1"/>
      </xdr:nvSpPr>
      <xdr:spPr>
        <a:xfrm>
          <a:off x="113544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87085</xdr:rowOff>
    </xdr:from>
    <xdr:to>
      <xdr:col>116</xdr:col>
      <xdr:colOff>62864</xdr:colOff>
      <xdr:row>64</xdr:row>
      <xdr:rowOff>32657</xdr:rowOff>
    </xdr:to>
    <xdr:cxnSp macro="">
      <xdr:nvCxnSpPr>
        <xdr:cNvPr id="593" name="直線コネクタ 592"/>
        <xdr:cNvCxnSpPr/>
      </xdr:nvCxnSpPr>
      <xdr:spPr>
        <a:xfrm flipV="1">
          <a:off x="19951064" y="9339035"/>
          <a:ext cx="0" cy="1266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36484</xdr:rowOff>
    </xdr:from>
    <xdr:ext cx="469744" cy="259045"/>
    <xdr:sp macro="" textlink="">
      <xdr:nvSpPr>
        <xdr:cNvPr id="594" name="【保健センター・保健所】&#10;一人当たり面積最小値テキスト"/>
        <xdr:cNvSpPr txBox="1"/>
      </xdr:nvSpPr>
      <xdr:spPr>
        <a:xfrm>
          <a:off x="19989800" y="1060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32657</xdr:rowOff>
    </xdr:from>
    <xdr:to>
      <xdr:col>116</xdr:col>
      <xdr:colOff>152400</xdr:colOff>
      <xdr:row>64</xdr:row>
      <xdr:rowOff>32657</xdr:rowOff>
    </xdr:to>
    <xdr:cxnSp macro="">
      <xdr:nvCxnSpPr>
        <xdr:cNvPr id="595" name="直線コネクタ 594"/>
        <xdr:cNvCxnSpPr/>
      </xdr:nvCxnSpPr>
      <xdr:spPr>
        <a:xfrm>
          <a:off x="19881850" y="106054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33762</xdr:rowOff>
    </xdr:from>
    <xdr:ext cx="469744" cy="259045"/>
    <xdr:sp macro="" textlink="">
      <xdr:nvSpPr>
        <xdr:cNvPr id="596" name="【保健センター・保健所】&#10;一人当たり面積最大値テキスト"/>
        <xdr:cNvSpPr txBox="1"/>
      </xdr:nvSpPr>
      <xdr:spPr>
        <a:xfrm>
          <a:off x="19989800" y="912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87085</xdr:rowOff>
    </xdr:from>
    <xdr:to>
      <xdr:col>116</xdr:col>
      <xdr:colOff>152400</xdr:colOff>
      <xdr:row>56</xdr:row>
      <xdr:rowOff>87085</xdr:rowOff>
    </xdr:to>
    <xdr:cxnSp macro="">
      <xdr:nvCxnSpPr>
        <xdr:cNvPr id="597" name="直線コネクタ 596"/>
        <xdr:cNvCxnSpPr/>
      </xdr:nvCxnSpPr>
      <xdr:spPr>
        <a:xfrm>
          <a:off x="19881850" y="93390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108149</xdr:rowOff>
    </xdr:from>
    <xdr:ext cx="469744" cy="259045"/>
    <xdr:sp macro="" textlink="">
      <xdr:nvSpPr>
        <xdr:cNvPr id="598" name="【保健センター・保健所】&#10;一人当たり面積平均値テキスト"/>
        <xdr:cNvSpPr txBox="1"/>
      </xdr:nvSpPr>
      <xdr:spPr>
        <a:xfrm>
          <a:off x="19989800" y="10185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85272</xdr:rowOff>
    </xdr:from>
    <xdr:to>
      <xdr:col>116</xdr:col>
      <xdr:colOff>114300</xdr:colOff>
      <xdr:row>63</xdr:row>
      <xdr:rowOff>15422</xdr:rowOff>
    </xdr:to>
    <xdr:sp macro="" textlink="">
      <xdr:nvSpPr>
        <xdr:cNvPr id="599" name="フローチャート: 判断 598"/>
        <xdr:cNvSpPr/>
      </xdr:nvSpPr>
      <xdr:spPr>
        <a:xfrm>
          <a:off x="19900900" y="103278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85272</xdr:rowOff>
    </xdr:from>
    <xdr:to>
      <xdr:col>112</xdr:col>
      <xdr:colOff>38100</xdr:colOff>
      <xdr:row>63</xdr:row>
      <xdr:rowOff>15422</xdr:rowOff>
    </xdr:to>
    <xdr:sp macro="" textlink="">
      <xdr:nvSpPr>
        <xdr:cNvPr id="600" name="フローチャート: 判断 599"/>
        <xdr:cNvSpPr/>
      </xdr:nvSpPr>
      <xdr:spPr>
        <a:xfrm>
          <a:off x="19157950" y="103278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161472</xdr:rowOff>
    </xdr:from>
    <xdr:to>
      <xdr:col>107</xdr:col>
      <xdr:colOff>101600</xdr:colOff>
      <xdr:row>63</xdr:row>
      <xdr:rowOff>91622</xdr:rowOff>
    </xdr:to>
    <xdr:sp macro="" textlink="">
      <xdr:nvSpPr>
        <xdr:cNvPr id="601" name="フローチャート: 判断 600"/>
        <xdr:cNvSpPr/>
      </xdr:nvSpPr>
      <xdr:spPr>
        <a:xfrm>
          <a:off x="18345150" y="104040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150585</xdr:rowOff>
    </xdr:from>
    <xdr:to>
      <xdr:col>102</xdr:col>
      <xdr:colOff>165100</xdr:colOff>
      <xdr:row>63</xdr:row>
      <xdr:rowOff>80735</xdr:rowOff>
    </xdr:to>
    <xdr:sp macro="" textlink="">
      <xdr:nvSpPr>
        <xdr:cNvPr id="602" name="フローチャート: 判断 601"/>
        <xdr:cNvSpPr/>
      </xdr:nvSpPr>
      <xdr:spPr>
        <a:xfrm>
          <a:off x="17551400" y="103931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11793</xdr:rowOff>
    </xdr:from>
    <xdr:to>
      <xdr:col>98</xdr:col>
      <xdr:colOff>38100</xdr:colOff>
      <xdr:row>63</xdr:row>
      <xdr:rowOff>113393</xdr:rowOff>
    </xdr:to>
    <xdr:sp macro="" textlink="">
      <xdr:nvSpPr>
        <xdr:cNvPr id="603" name="フローチャート: 判断 602"/>
        <xdr:cNvSpPr/>
      </xdr:nvSpPr>
      <xdr:spPr>
        <a:xfrm>
          <a:off x="16757650" y="104194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150585</xdr:rowOff>
    </xdr:from>
    <xdr:to>
      <xdr:col>116</xdr:col>
      <xdr:colOff>114300</xdr:colOff>
      <xdr:row>63</xdr:row>
      <xdr:rowOff>80735</xdr:rowOff>
    </xdr:to>
    <xdr:sp macro="" textlink="">
      <xdr:nvSpPr>
        <xdr:cNvPr id="609" name="楕円 608"/>
        <xdr:cNvSpPr/>
      </xdr:nvSpPr>
      <xdr:spPr>
        <a:xfrm>
          <a:off x="19900900" y="103931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129012</xdr:rowOff>
    </xdr:from>
    <xdr:ext cx="469744" cy="259045"/>
    <xdr:sp macro="" textlink="">
      <xdr:nvSpPr>
        <xdr:cNvPr id="610" name="【保健センター・保健所】&#10;一人当たり面積該当値テキスト"/>
        <xdr:cNvSpPr txBox="1"/>
      </xdr:nvSpPr>
      <xdr:spPr>
        <a:xfrm>
          <a:off x="19989800" y="1037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150585</xdr:rowOff>
    </xdr:from>
    <xdr:to>
      <xdr:col>112</xdr:col>
      <xdr:colOff>38100</xdr:colOff>
      <xdr:row>63</xdr:row>
      <xdr:rowOff>80735</xdr:rowOff>
    </xdr:to>
    <xdr:sp macro="" textlink="">
      <xdr:nvSpPr>
        <xdr:cNvPr id="611" name="楕円 610"/>
        <xdr:cNvSpPr/>
      </xdr:nvSpPr>
      <xdr:spPr>
        <a:xfrm>
          <a:off x="19157950" y="103931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29935</xdr:rowOff>
    </xdr:from>
    <xdr:to>
      <xdr:col>116</xdr:col>
      <xdr:colOff>63500</xdr:colOff>
      <xdr:row>63</xdr:row>
      <xdr:rowOff>29935</xdr:rowOff>
    </xdr:to>
    <xdr:cxnSp macro="">
      <xdr:nvCxnSpPr>
        <xdr:cNvPr id="612" name="直線コネクタ 611"/>
        <xdr:cNvCxnSpPr/>
      </xdr:nvCxnSpPr>
      <xdr:spPr>
        <a:xfrm>
          <a:off x="19202400" y="10437585"/>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161472</xdr:rowOff>
    </xdr:from>
    <xdr:to>
      <xdr:col>107</xdr:col>
      <xdr:colOff>101600</xdr:colOff>
      <xdr:row>63</xdr:row>
      <xdr:rowOff>91622</xdr:rowOff>
    </xdr:to>
    <xdr:sp macro="" textlink="">
      <xdr:nvSpPr>
        <xdr:cNvPr id="613" name="楕円 612"/>
        <xdr:cNvSpPr/>
      </xdr:nvSpPr>
      <xdr:spPr>
        <a:xfrm>
          <a:off x="18345150" y="104040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29935</xdr:rowOff>
    </xdr:from>
    <xdr:to>
      <xdr:col>111</xdr:col>
      <xdr:colOff>177800</xdr:colOff>
      <xdr:row>63</xdr:row>
      <xdr:rowOff>40822</xdr:rowOff>
    </xdr:to>
    <xdr:cxnSp macro="">
      <xdr:nvCxnSpPr>
        <xdr:cNvPr id="614" name="直線コネクタ 613"/>
        <xdr:cNvCxnSpPr/>
      </xdr:nvCxnSpPr>
      <xdr:spPr>
        <a:xfrm flipV="1">
          <a:off x="18395950" y="10437585"/>
          <a:ext cx="80645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161472</xdr:rowOff>
    </xdr:from>
    <xdr:to>
      <xdr:col>102</xdr:col>
      <xdr:colOff>165100</xdr:colOff>
      <xdr:row>63</xdr:row>
      <xdr:rowOff>91622</xdr:rowOff>
    </xdr:to>
    <xdr:sp macro="" textlink="">
      <xdr:nvSpPr>
        <xdr:cNvPr id="615" name="楕円 614"/>
        <xdr:cNvSpPr/>
      </xdr:nvSpPr>
      <xdr:spPr>
        <a:xfrm>
          <a:off x="17551400" y="104040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40822</xdr:rowOff>
    </xdr:from>
    <xdr:to>
      <xdr:col>107</xdr:col>
      <xdr:colOff>50800</xdr:colOff>
      <xdr:row>63</xdr:row>
      <xdr:rowOff>40822</xdr:rowOff>
    </xdr:to>
    <xdr:cxnSp macro="">
      <xdr:nvCxnSpPr>
        <xdr:cNvPr id="616" name="直線コネクタ 615"/>
        <xdr:cNvCxnSpPr/>
      </xdr:nvCxnSpPr>
      <xdr:spPr>
        <a:xfrm>
          <a:off x="17602200" y="1044847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161472</xdr:rowOff>
    </xdr:from>
    <xdr:to>
      <xdr:col>98</xdr:col>
      <xdr:colOff>38100</xdr:colOff>
      <xdr:row>63</xdr:row>
      <xdr:rowOff>91622</xdr:rowOff>
    </xdr:to>
    <xdr:sp macro="" textlink="">
      <xdr:nvSpPr>
        <xdr:cNvPr id="617" name="楕円 616"/>
        <xdr:cNvSpPr/>
      </xdr:nvSpPr>
      <xdr:spPr>
        <a:xfrm>
          <a:off x="16757650" y="104040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40822</xdr:rowOff>
    </xdr:from>
    <xdr:to>
      <xdr:col>102</xdr:col>
      <xdr:colOff>114300</xdr:colOff>
      <xdr:row>63</xdr:row>
      <xdr:rowOff>40822</xdr:rowOff>
    </xdr:to>
    <xdr:cxnSp macro="">
      <xdr:nvCxnSpPr>
        <xdr:cNvPr id="618" name="直線コネクタ 617"/>
        <xdr:cNvCxnSpPr/>
      </xdr:nvCxnSpPr>
      <xdr:spPr>
        <a:xfrm>
          <a:off x="16802100" y="1044847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31949</xdr:rowOff>
    </xdr:from>
    <xdr:ext cx="469744" cy="259045"/>
    <xdr:sp macro="" textlink="">
      <xdr:nvSpPr>
        <xdr:cNvPr id="619" name="n_1aveValue【保健センター・保健所】&#10;一人当たり面積"/>
        <xdr:cNvSpPr txBox="1"/>
      </xdr:nvSpPr>
      <xdr:spPr>
        <a:xfrm>
          <a:off x="189802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82749</xdr:rowOff>
    </xdr:from>
    <xdr:ext cx="469744" cy="259045"/>
    <xdr:sp macro="" textlink="">
      <xdr:nvSpPr>
        <xdr:cNvPr id="620" name="n_2aveValue【保健センター・保健所】&#10;一人当たり面積"/>
        <xdr:cNvSpPr txBox="1"/>
      </xdr:nvSpPr>
      <xdr:spPr>
        <a:xfrm>
          <a:off x="18180127"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97262</xdr:rowOff>
    </xdr:from>
    <xdr:ext cx="469744" cy="259045"/>
    <xdr:sp macro="" textlink="">
      <xdr:nvSpPr>
        <xdr:cNvPr id="621" name="n_3aveValue【保健センター・保健所】&#10;一人当たり面積"/>
        <xdr:cNvSpPr txBox="1"/>
      </xdr:nvSpPr>
      <xdr:spPr>
        <a:xfrm>
          <a:off x="1738637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104520</xdr:rowOff>
    </xdr:from>
    <xdr:ext cx="469744" cy="259045"/>
    <xdr:sp macro="" textlink="">
      <xdr:nvSpPr>
        <xdr:cNvPr id="622" name="n_4aveValue【保健センター・保健所】&#10;一人当たり面積"/>
        <xdr:cNvSpPr txBox="1"/>
      </xdr:nvSpPr>
      <xdr:spPr>
        <a:xfrm>
          <a:off x="16592627" y="1051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71862</xdr:rowOff>
    </xdr:from>
    <xdr:ext cx="469744" cy="259045"/>
    <xdr:sp macro="" textlink="">
      <xdr:nvSpPr>
        <xdr:cNvPr id="623" name="n_1mainValue【保健センター・保健所】&#10;一人当たり面積"/>
        <xdr:cNvSpPr txBox="1"/>
      </xdr:nvSpPr>
      <xdr:spPr>
        <a:xfrm>
          <a:off x="18980227" y="1047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108149</xdr:rowOff>
    </xdr:from>
    <xdr:ext cx="469744" cy="259045"/>
    <xdr:sp macro="" textlink="">
      <xdr:nvSpPr>
        <xdr:cNvPr id="624" name="n_2mainValue【保健センター・保健所】&#10;一人当たり面積"/>
        <xdr:cNvSpPr txBox="1"/>
      </xdr:nvSpPr>
      <xdr:spPr>
        <a:xfrm>
          <a:off x="18180127" y="1018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82749</xdr:rowOff>
    </xdr:from>
    <xdr:ext cx="469744" cy="259045"/>
    <xdr:sp macro="" textlink="">
      <xdr:nvSpPr>
        <xdr:cNvPr id="625" name="n_3mainValue【保健センター・保健所】&#10;一人当たり面積"/>
        <xdr:cNvSpPr txBox="1"/>
      </xdr:nvSpPr>
      <xdr:spPr>
        <a:xfrm>
          <a:off x="17386377"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108149</xdr:rowOff>
    </xdr:from>
    <xdr:ext cx="469744" cy="259045"/>
    <xdr:sp macro="" textlink="">
      <xdr:nvSpPr>
        <xdr:cNvPr id="626" name="n_4mainValue【保健センター・保健所】&#10;一人当たり面積"/>
        <xdr:cNvSpPr txBox="1"/>
      </xdr:nvSpPr>
      <xdr:spPr>
        <a:xfrm>
          <a:off x="16592627" y="1018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165736</xdr:rowOff>
    </xdr:from>
    <xdr:to>
      <xdr:col>85</xdr:col>
      <xdr:colOff>126364</xdr:colOff>
      <xdr:row>85</xdr:row>
      <xdr:rowOff>156211</xdr:rowOff>
    </xdr:to>
    <xdr:cxnSp macro="">
      <xdr:nvCxnSpPr>
        <xdr:cNvPr id="651" name="直線コネクタ 650"/>
        <xdr:cNvCxnSpPr/>
      </xdr:nvCxnSpPr>
      <xdr:spPr>
        <a:xfrm flipV="1">
          <a:off x="14699614" y="12884786"/>
          <a:ext cx="0" cy="131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652" name="【消防施設】&#10;有形固定資産減価償却率最小値テキスト"/>
        <xdr:cNvSpPr txBox="1"/>
      </xdr:nvSpPr>
      <xdr:spPr>
        <a:xfrm>
          <a:off x="14738350"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653" name="直線コネクタ 652"/>
        <xdr:cNvCxnSpPr/>
      </xdr:nvCxnSpPr>
      <xdr:spPr>
        <a:xfrm>
          <a:off x="14611350" y="141960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112413</xdr:rowOff>
    </xdr:from>
    <xdr:ext cx="405111" cy="259045"/>
    <xdr:sp macro="" textlink="">
      <xdr:nvSpPr>
        <xdr:cNvPr id="654" name="【消防施設】&#10;有形固定資産減価償却率最大値テキスト"/>
        <xdr:cNvSpPr txBox="1"/>
      </xdr:nvSpPr>
      <xdr:spPr>
        <a:xfrm>
          <a:off x="14738350" y="12666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165736</xdr:rowOff>
    </xdr:from>
    <xdr:to>
      <xdr:col>86</xdr:col>
      <xdr:colOff>25400</xdr:colOff>
      <xdr:row>77</xdr:row>
      <xdr:rowOff>165736</xdr:rowOff>
    </xdr:to>
    <xdr:cxnSp macro="">
      <xdr:nvCxnSpPr>
        <xdr:cNvPr id="655" name="直線コネクタ 654"/>
        <xdr:cNvCxnSpPr/>
      </xdr:nvCxnSpPr>
      <xdr:spPr>
        <a:xfrm>
          <a:off x="14611350" y="128847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156863</xdr:rowOff>
    </xdr:from>
    <xdr:ext cx="405111" cy="259045"/>
    <xdr:sp macro="" textlink="">
      <xdr:nvSpPr>
        <xdr:cNvPr id="656" name="【消防施設】&#10;有形固定資産減価償却率平均値テキスト"/>
        <xdr:cNvSpPr txBox="1"/>
      </xdr:nvSpPr>
      <xdr:spPr>
        <a:xfrm>
          <a:off x="14738350" y="13371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57" name="フローチャート: 判断 656"/>
        <xdr:cNvSpPr/>
      </xdr:nvSpPr>
      <xdr:spPr>
        <a:xfrm>
          <a:off x="14649450" y="135134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658" name="フローチャート: 判断 657"/>
        <xdr:cNvSpPr/>
      </xdr:nvSpPr>
      <xdr:spPr>
        <a:xfrm>
          <a:off x="13887450" y="134886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34925</xdr:rowOff>
    </xdr:from>
    <xdr:to>
      <xdr:col>76</xdr:col>
      <xdr:colOff>165100</xdr:colOff>
      <xdr:row>81</xdr:row>
      <xdr:rowOff>136525</xdr:rowOff>
    </xdr:to>
    <xdr:sp macro="" textlink="">
      <xdr:nvSpPr>
        <xdr:cNvPr id="659" name="フローチャート: 判断 658"/>
        <xdr:cNvSpPr/>
      </xdr:nvSpPr>
      <xdr:spPr>
        <a:xfrm>
          <a:off x="13093700" y="134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147320</xdr:rowOff>
    </xdr:from>
    <xdr:to>
      <xdr:col>72</xdr:col>
      <xdr:colOff>38100</xdr:colOff>
      <xdr:row>81</xdr:row>
      <xdr:rowOff>77470</xdr:rowOff>
    </xdr:to>
    <xdr:sp macro="" textlink="">
      <xdr:nvSpPr>
        <xdr:cNvPr id="660" name="フローチャート: 判断 659"/>
        <xdr:cNvSpPr/>
      </xdr:nvSpPr>
      <xdr:spPr>
        <a:xfrm>
          <a:off x="12299950" y="133616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78739</xdr:rowOff>
    </xdr:from>
    <xdr:to>
      <xdr:col>67</xdr:col>
      <xdr:colOff>101600</xdr:colOff>
      <xdr:row>82</xdr:row>
      <xdr:rowOff>8889</xdr:rowOff>
    </xdr:to>
    <xdr:sp macro="" textlink="">
      <xdr:nvSpPr>
        <xdr:cNvPr id="661" name="フローチャート: 判断 660"/>
        <xdr:cNvSpPr/>
      </xdr:nvSpPr>
      <xdr:spPr>
        <a:xfrm>
          <a:off x="11487150" y="134581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71120</xdr:rowOff>
    </xdr:from>
    <xdr:to>
      <xdr:col>85</xdr:col>
      <xdr:colOff>177800</xdr:colOff>
      <xdr:row>83</xdr:row>
      <xdr:rowOff>1270</xdr:rowOff>
    </xdr:to>
    <xdr:sp macro="" textlink="">
      <xdr:nvSpPr>
        <xdr:cNvPr id="667" name="楕円 666"/>
        <xdr:cNvSpPr/>
      </xdr:nvSpPr>
      <xdr:spPr>
        <a:xfrm>
          <a:off x="14649450" y="136156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49547</xdr:rowOff>
    </xdr:from>
    <xdr:ext cx="405111" cy="259045"/>
    <xdr:sp macro="" textlink="">
      <xdr:nvSpPr>
        <xdr:cNvPr id="668" name="【消防施設】&#10;有形固定資産減価償却率該当値テキスト"/>
        <xdr:cNvSpPr txBox="1"/>
      </xdr:nvSpPr>
      <xdr:spPr>
        <a:xfrm>
          <a:off x="14738350" y="1359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29211</xdr:rowOff>
    </xdr:from>
    <xdr:to>
      <xdr:col>81</xdr:col>
      <xdr:colOff>101600</xdr:colOff>
      <xdr:row>82</xdr:row>
      <xdr:rowOff>130811</xdr:rowOff>
    </xdr:to>
    <xdr:sp macro="" textlink="">
      <xdr:nvSpPr>
        <xdr:cNvPr id="669" name="楕円 668"/>
        <xdr:cNvSpPr/>
      </xdr:nvSpPr>
      <xdr:spPr>
        <a:xfrm>
          <a:off x="13887450" y="135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80011</xdr:rowOff>
    </xdr:from>
    <xdr:to>
      <xdr:col>85</xdr:col>
      <xdr:colOff>127000</xdr:colOff>
      <xdr:row>82</xdr:row>
      <xdr:rowOff>121920</xdr:rowOff>
    </xdr:to>
    <xdr:cxnSp macro="">
      <xdr:nvCxnSpPr>
        <xdr:cNvPr id="670" name="直線コネクタ 669"/>
        <xdr:cNvCxnSpPr/>
      </xdr:nvCxnSpPr>
      <xdr:spPr>
        <a:xfrm>
          <a:off x="13938250" y="13624561"/>
          <a:ext cx="762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636</xdr:rowOff>
    </xdr:from>
    <xdr:to>
      <xdr:col>76</xdr:col>
      <xdr:colOff>165100</xdr:colOff>
      <xdr:row>82</xdr:row>
      <xdr:rowOff>102236</xdr:rowOff>
    </xdr:to>
    <xdr:sp macro="" textlink="">
      <xdr:nvSpPr>
        <xdr:cNvPr id="671" name="楕円 670"/>
        <xdr:cNvSpPr/>
      </xdr:nvSpPr>
      <xdr:spPr>
        <a:xfrm>
          <a:off x="13093700" y="1354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51436</xdr:rowOff>
    </xdr:from>
    <xdr:to>
      <xdr:col>81</xdr:col>
      <xdr:colOff>50800</xdr:colOff>
      <xdr:row>82</xdr:row>
      <xdr:rowOff>80011</xdr:rowOff>
    </xdr:to>
    <xdr:cxnSp macro="">
      <xdr:nvCxnSpPr>
        <xdr:cNvPr id="672" name="直線コネクタ 671"/>
        <xdr:cNvCxnSpPr/>
      </xdr:nvCxnSpPr>
      <xdr:spPr>
        <a:xfrm>
          <a:off x="13144500" y="13595986"/>
          <a:ext cx="7937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137795</xdr:rowOff>
    </xdr:from>
    <xdr:to>
      <xdr:col>72</xdr:col>
      <xdr:colOff>38100</xdr:colOff>
      <xdr:row>82</xdr:row>
      <xdr:rowOff>67945</xdr:rowOff>
    </xdr:to>
    <xdr:sp macro="" textlink="">
      <xdr:nvSpPr>
        <xdr:cNvPr id="673" name="楕円 672"/>
        <xdr:cNvSpPr/>
      </xdr:nvSpPr>
      <xdr:spPr>
        <a:xfrm>
          <a:off x="12299950" y="135172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17145</xdr:rowOff>
    </xdr:from>
    <xdr:to>
      <xdr:col>76</xdr:col>
      <xdr:colOff>114300</xdr:colOff>
      <xdr:row>82</xdr:row>
      <xdr:rowOff>51436</xdr:rowOff>
    </xdr:to>
    <xdr:cxnSp macro="">
      <xdr:nvCxnSpPr>
        <xdr:cNvPr id="674" name="直線コネクタ 673"/>
        <xdr:cNvCxnSpPr/>
      </xdr:nvCxnSpPr>
      <xdr:spPr>
        <a:xfrm>
          <a:off x="12344400" y="13561695"/>
          <a:ext cx="8001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103505</xdr:rowOff>
    </xdr:from>
    <xdr:to>
      <xdr:col>67</xdr:col>
      <xdr:colOff>101600</xdr:colOff>
      <xdr:row>82</xdr:row>
      <xdr:rowOff>33655</xdr:rowOff>
    </xdr:to>
    <xdr:sp macro="" textlink="">
      <xdr:nvSpPr>
        <xdr:cNvPr id="675" name="楕円 674"/>
        <xdr:cNvSpPr/>
      </xdr:nvSpPr>
      <xdr:spPr>
        <a:xfrm>
          <a:off x="11487150" y="134829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154305</xdr:rowOff>
    </xdr:from>
    <xdr:to>
      <xdr:col>71</xdr:col>
      <xdr:colOff>177800</xdr:colOff>
      <xdr:row>82</xdr:row>
      <xdr:rowOff>17145</xdr:rowOff>
    </xdr:to>
    <xdr:cxnSp macro="">
      <xdr:nvCxnSpPr>
        <xdr:cNvPr id="676" name="直線コネクタ 675"/>
        <xdr:cNvCxnSpPr/>
      </xdr:nvCxnSpPr>
      <xdr:spPr>
        <a:xfrm>
          <a:off x="11537950" y="13533755"/>
          <a:ext cx="80645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55897</xdr:rowOff>
    </xdr:from>
    <xdr:ext cx="405111" cy="259045"/>
    <xdr:sp macro="" textlink="">
      <xdr:nvSpPr>
        <xdr:cNvPr id="677" name="n_1aveValue【消防施設】&#10;有形固定資産減価償却率"/>
        <xdr:cNvSpPr txBox="1"/>
      </xdr:nvSpPr>
      <xdr:spPr>
        <a:xfrm>
          <a:off x="13742044" y="1327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153052</xdr:rowOff>
    </xdr:from>
    <xdr:ext cx="405111" cy="259045"/>
    <xdr:sp macro="" textlink="">
      <xdr:nvSpPr>
        <xdr:cNvPr id="678" name="n_2aveValue【消防施設】&#10;有形固定資産減価償却率"/>
        <xdr:cNvSpPr txBox="1"/>
      </xdr:nvSpPr>
      <xdr:spPr>
        <a:xfrm>
          <a:off x="12960994" y="1320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93997</xdr:rowOff>
    </xdr:from>
    <xdr:ext cx="405111" cy="259045"/>
    <xdr:sp macro="" textlink="">
      <xdr:nvSpPr>
        <xdr:cNvPr id="679" name="n_3aveValue【消防施設】&#10;有形固定資産減価償却率"/>
        <xdr:cNvSpPr txBox="1"/>
      </xdr:nvSpPr>
      <xdr:spPr>
        <a:xfrm>
          <a:off x="12167244" y="1314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25416</xdr:rowOff>
    </xdr:from>
    <xdr:ext cx="405111" cy="259045"/>
    <xdr:sp macro="" textlink="">
      <xdr:nvSpPr>
        <xdr:cNvPr id="680" name="n_4aveValue【消防施設】&#10;有形固定資産減価償却率"/>
        <xdr:cNvSpPr txBox="1"/>
      </xdr:nvSpPr>
      <xdr:spPr>
        <a:xfrm>
          <a:off x="11354444"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121938</xdr:rowOff>
    </xdr:from>
    <xdr:ext cx="405111" cy="259045"/>
    <xdr:sp macro="" textlink="">
      <xdr:nvSpPr>
        <xdr:cNvPr id="681" name="n_1mainValue【消防施設】&#10;有形固定資産減価償却率"/>
        <xdr:cNvSpPr txBox="1"/>
      </xdr:nvSpPr>
      <xdr:spPr>
        <a:xfrm>
          <a:off x="13742044" y="1366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93363</xdr:rowOff>
    </xdr:from>
    <xdr:ext cx="405111" cy="259045"/>
    <xdr:sp macro="" textlink="">
      <xdr:nvSpPr>
        <xdr:cNvPr id="682" name="n_2mainValue【消防施設】&#10;有形固定資産減価償却率"/>
        <xdr:cNvSpPr txBox="1"/>
      </xdr:nvSpPr>
      <xdr:spPr>
        <a:xfrm>
          <a:off x="12960994" y="1363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59072</xdr:rowOff>
    </xdr:from>
    <xdr:ext cx="405111" cy="259045"/>
    <xdr:sp macro="" textlink="">
      <xdr:nvSpPr>
        <xdr:cNvPr id="683" name="n_3mainValue【消防施設】&#10;有形固定資産減価償却率"/>
        <xdr:cNvSpPr txBox="1"/>
      </xdr:nvSpPr>
      <xdr:spPr>
        <a:xfrm>
          <a:off x="12167244" y="1360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24782</xdr:rowOff>
    </xdr:from>
    <xdr:ext cx="405111" cy="259045"/>
    <xdr:sp macro="" textlink="">
      <xdr:nvSpPr>
        <xdr:cNvPr id="684" name="n_4mainValue【消防施設】&#10;有形固定資産減価償却率"/>
        <xdr:cNvSpPr txBox="1"/>
      </xdr:nvSpPr>
      <xdr:spPr>
        <a:xfrm>
          <a:off x="11354444" y="13569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133350</xdr:rowOff>
    </xdr:to>
    <xdr:cxnSp macro="">
      <xdr:nvCxnSpPr>
        <xdr:cNvPr id="708" name="直線コネクタ 707"/>
        <xdr:cNvCxnSpPr/>
      </xdr:nvCxnSpPr>
      <xdr:spPr>
        <a:xfrm flipV="1">
          <a:off x="19951064" y="127762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709" name="【消防施設】&#10;一人当たり面積最小値テキスト"/>
        <xdr:cNvSpPr txBox="1"/>
      </xdr:nvSpPr>
      <xdr:spPr>
        <a:xfrm>
          <a:off x="19989800"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710" name="直線コネクタ 709"/>
        <xdr:cNvCxnSpPr/>
      </xdr:nvCxnSpPr>
      <xdr:spPr>
        <a:xfrm>
          <a:off x="19881850" y="14173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711" name="【消防施設】&#10;一人当たり面積最大値テキスト"/>
        <xdr:cNvSpPr txBox="1"/>
      </xdr:nvSpPr>
      <xdr:spPr>
        <a:xfrm>
          <a:off x="19989800" y="1255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12" name="直線コネクタ 711"/>
        <xdr:cNvCxnSpPr/>
      </xdr:nvCxnSpPr>
      <xdr:spPr>
        <a:xfrm>
          <a:off x="19881850" y="12776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36847</xdr:rowOff>
    </xdr:from>
    <xdr:ext cx="469744" cy="259045"/>
    <xdr:sp macro="" textlink="">
      <xdr:nvSpPr>
        <xdr:cNvPr id="713" name="【消防施設】&#10;一人当たり面積平均値テキスト"/>
        <xdr:cNvSpPr txBox="1"/>
      </xdr:nvSpPr>
      <xdr:spPr>
        <a:xfrm>
          <a:off x="19989800" y="13581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714" name="フローチャート: 判断 713"/>
        <xdr:cNvSpPr/>
      </xdr:nvSpPr>
      <xdr:spPr>
        <a:xfrm>
          <a:off x="19900900" y="1372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13970</xdr:rowOff>
    </xdr:from>
    <xdr:to>
      <xdr:col>112</xdr:col>
      <xdr:colOff>38100</xdr:colOff>
      <xdr:row>83</xdr:row>
      <xdr:rowOff>115570</xdr:rowOff>
    </xdr:to>
    <xdr:sp macro="" textlink="">
      <xdr:nvSpPr>
        <xdr:cNvPr id="715" name="フローチャート: 判断 714"/>
        <xdr:cNvSpPr/>
      </xdr:nvSpPr>
      <xdr:spPr>
        <a:xfrm>
          <a:off x="19157950" y="13723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16" name="フローチャート: 判断 715"/>
        <xdr:cNvSpPr/>
      </xdr:nvSpPr>
      <xdr:spPr>
        <a:xfrm>
          <a:off x="1834515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59689</xdr:rowOff>
    </xdr:from>
    <xdr:to>
      <xdr:col>102</xdr:col>
      <xdr:colOff>165100</xdr:colOff>
      <xdr:row>83</xdr:row>
      <xdr:rowOff>161289</xdr:rowOff>
    </xdr:to>
    <xdr:sp macro="" textlink="">
      <xdr:nvSpPr>
        <xdr:cNvPr id="717" name="フローチャート: 判断 716"/>
        <xdr:cNvSpPr/>
      </xdr:nvSpPr>
      <xdr:spPr>
        <a:xfrm>
          <a:off x="17551400" y="137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74930</xdr:rowOff>
    </xdr:from>
    <xdr:to>
      <xdr:col>98</xdr:col>
      <xdr:colOff>38100</xdr:colOff>
      <xdr:row>84</xdr:row>
      <xdr:rowOff>5080</xdr:rowOff>
    </xdr:to>
    <xdr:sp macro="" textlink="">
      <xdr:nvSpPr>
        <xdr:cNvPr id="718" name="フローチャート: 判断 717"/>
        <xdr:cNvSpPr/>
      </xdr:nvSpPr>
      <xdr:spPr>
        <a:xfrm>
          <a:off x="16757650" y="137845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24" name="楕円 723"/>
        <xdr:cNvSpPr/>
      </xdr:nvSpPr>
      <xdr:spPr>
        <a:xfrm>
          <a:off x="19900900" y="13792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60977</xdr:rowOff>
    </xdr:from>
    <xdr:ext cx="469744" cy="259045"/>
    <xdr:sp macro="" textlink="">
      <xdr:nvSpPr>
        <xdr:cNvPr id="725" name="【消防施設】&#10;一人当たり面積該当値テキスト"/>
        <xdr:cNvSpPr txBox="1"/>
      </xdr:nvSpPr>
      <xdr:spPr>
        <a:xfrm>
          <a:off x="19989800"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36830</xdr:rowOff>
    </xdr:from>
    <xdr:to>
      <xdr:col>112</xdr:col>
      <xdr:colOff>38100</xdr:colOff>
      <xdr:row>83</xdr:row>
      <xdr:rowOff>138430</xdr:rowOff>
    </xdr:to>
    <xdr:sp macro="" textlink="">
      <xdr:nvSpPr>
        <xdr:cNvPr id="726" name="楕円 725"/>
        <xdr:cNvSpPr/>
      </xdr:nvSpPr>
      <xdr:spPr>
        <a:xfrm>
          <a:off x="19157950" y="137464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87630</xdr:rowOff>
    </xdr:from>
    <xdr:to>
      <xdr:col>116</xdr:col>
      <xdr:colOff>63500</xdr:colOff>
      <xdr:row>83</xdr:row>
      <xdr:rowOff>133350</xdr:rowOff>
    </xdr:to>
    <xdr:cxnSp macro="">
      <xdr:nvCxnSpPr>
        <xdr:cNvPr id="727" name="直線コネクタ 726"/>
        <xdr:cNvCxnSpPr/>
      </xdr:nvCxnSpPr>
      <xdr:spPr>
        <a:xfrm>
          <a:off x="19202400" y="13797280"/>
          <a:ext cx="7493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36830</xdr:rowOff>
    </xdr:from>
    <xdr:to>
      <xdr:col>107</xdr:col>
      <xdr:colOff>101600</xdr:colOff>
      <xdr:row>83</xdr:row>
      <xdr:rowOff>138430</xdr:rowOff>
    </xdr:to>
    <xdr:sp macro="" textlink="">
      <xdr:nvSpPr>
        <xdr:cNvPr id="728" name="楕円 727"/>
        <xdr:cNvSpPr/>
      </xdr:nvSpPr>
      <xdr:spPr>
        <a:xfrm>
          <a:off x="1834515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87630</xdr:rowOff>
    </xdr:from>
    <xdr:to>
      <xdr:col>111</xdr:col>
      <xdr:colOff>177800</xdr:colOff>
      <xdr:row>83</xdr:row>
      <xdr:rowOff>87630</xdr:rowOff>
    </xdr:to>
    <xdr:cxnSp macro="">
      <xdr:nvCxnSpPr>
        <xdr:cNvPr id="729" name="直線コネクタ 728"/>
        <xdr:cNvCxnSpPr/>
      </xdr:nvCxnSpPr>
      <xdr:spPr>
        <a:xfrm>
          <a:off x="18395950" y="1379728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36830</xdr:rowOff>
    </xdr:from>
    <xdr:to>
      <xdr:col>102</xdr:col>
      <xdr:colOff>165100</xdr:colOff>
      <xdr:row>83</xdr:row>
      <xdr:rowOff>138430</xdr:rowOff>
    </xdr:to>
    <xdr:sp macro="" textlink="">
      <xdr:nvSpPr>
        <xdr:cNvPr id="730" name="楕円 729"/>
        <xdr:cNvSpPr/>
      </xdr:nvSpPr>
      <xdr:spPr>
        <a:xfrm>
          <a:off x="175514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87630</xdr:rowOff>
    </xdr:from>
    <xdr:to>
      <xdr:col>107</xdr:col>
      <xdr:colOff>50800</xdr:colOff>
      <xdr:row>83</xdr:row>
      <xdr:rowOff>87630</xdr:rowOff>
    </xdr:to>
    <xdr:cxnSp macro="">
      <xdr:nvCxnSpPr>
        <xdr:cNvPr id="731" name="直線コネクタ 730"/>
        <xdr:cNvCxnSpPr/>
      </xdr:nvCxnSpPr>
      <xdr:spPr>
        <a:xfrm>
          <a:off x="17602200" y="1379728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36830</xdr:rowOff>
    </xdr:from>
    <xdr:to>
      <xdr:col>98</xdr:col>
      <xdr:colOff>38100</xdr:colOff>
      <xdr:row>83</xdr:row>
      <xdr:rowOff>138430</xdr:rowOff>
    </xdr:to>
    <xdr:sp macro="" textlink="">
      <xdr:nvSpPr>
        <xdr:cNvPr id="732" name="楕円 731"/>
        <xdr:cNvSpPr/>
      </xdr:nvSpPr>
      <xdr:spPr>
        <a:xfrm>
          <a:off x="16757650" y="137464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87630</xdr:rowOff>
    </xdr:from>
    <xdr:to>
      <xdr:col>102</xdr:col>
      <xdr:colOff>114300</xdr:colOff>
      <xdr:row>83</xdr:row>
      <xdr:rowOff>87630</xdr:rowOff>
    </xdr:to>
    <xdr:cxnSp macro="">
      <xdr:nvCxnSpPr>
        <xdr:cNvPr id="733" name="直線コネクタ 732"/>
        <xdr:cNvCxnSpPr/>
      </xdr:nvCxnSpPr>
      <xdr:spPr>
        <a:xfrm>
          <a:off x="16802100" y="1379728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132097</xdr:rowOff>
    </xdr:from>
    <xdr:ext cx="469744" cy="259045"/>
    <xdr:sp macro="" textlink="">
      <xdr:nvSpPr>
        <xdr:cNvPr id="734" name="n_1aveValue【消防施設】&#10;一人当たり面積"/>
        <xdr:cNvSpPr txBox="1"/>
      </xdr:nvSpPr>
      <xdr:spPr>
        <a:xfrm>
          <a:off x="18980227" y="1351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735" name="n_2aveValue【消防施設】&#10;一人当たり面積"/>
        <xdr:cNvSpPr txBox="1"/>
      </xdr:nvSpPr>
      <xdr:spPr>
        <a:xfrm>
          <a:off x="1818012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152416</xdr:rowOff>
    </xdr:from>
    <xdr:ext cx="469744" cy="259045"/>
    <xdr:sp macro="" textlink="">
      <xdr:nvSpPr>
        <xdr:cNvPr id="736" name="n_3aveValue【消防施設】&#10;一人当たり面積"/>
        <xdr:cNvSpPr txBox="1"/>
      </xdr:nvSpPr>
      <xdr:spPr>
        <a:xfrm>
          <a:off x="17386377" y="1386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167657</xdr:rowOff>
    </xdr:from>
    <xdr:ext cx="469744" cy="259045"/>
    <xdr:sp macro="" textlink="">
      <xdr:nvSpPr>
        <xdr:cNvPr id="737" name="n_4aveValue【消防施設】&#10;一人当たり面積"/>
        <xdr:cNvSpPr txBox="1"/>
      </xdr:nvSpPr>
      <xdr:spPr>
        <a:xfrm>
          <a:off x="16592627" y="1387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129557</xdr:rowOff>
    </xdr:from>
    <xdr:ext cx="469744" cy="259045"/>
    <xdr:sp macro="" textlink="">
      <xdr:nvSpPr>
        <xdr:cNvPr id="738" name="n_1mainValue【消防施設】&#10;一人当たり面積"/>
        <xdr:cNvSpPr txBox="1"/>
      </xdr:nvSpPr>
      <xdr:spPr>
        <a:xfrm>
          <a:off x="18980227" y="1383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154957</xdr:rowOff>
    </xdr:from>
    <xdr:ext cx="469744" cy="259045"/>
    <xdr:sp macro="" textlink="">
      <xdr:nvSpPr>
        <xdr:cNvPr id="739" name="n_2mainValue【消防施設】&#10;一人当たり面積"/>
        <xdr:cNvSpPr txBox="1"/>
      </xdr:nvSpPr>
      <xdr:spPr>
        <a:xfrm>
          <a:off x="18180127" y="1353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154957</xdr:rowOff>
    </xdr:from>
    <xdr:ext cx="469744" cy="259045"/>
    <xdr:sp macro="" textlink="">
      <xdr:nvSpPr>
        <xdr:cNvPr id="740" name="n_3mainValue【消防施設】&#10;一人当たり面積"/>
        <xdr:cNvSpPr txBox="1"/>
      </xdr:nvSpPr>
      <xdr:spPr>
        <a:xfrm>
          <a:off x="17386377" y="1353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154957</xdr:rowOff>
    </xdr:from>
    <xdr:ext cx="469744" cy="259045"/>
    <xdr:sp macro="" textlink="">
      <xdr:nvSpPr>
        <xdr:cNvPr id="741" name="n_4mainValue【消防施設】&#10;一人当たり面積"/>
        <xdr:cNvSpPr txBox="1"/>
      </xdr:nvSpPr>
      <xdr:spPr>
        <a:xfrm>
          <a:off x="16592627" y="1353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143148</xdr:rowOff>
    </xdr:from>
    <xdr:to>
      <xdr:col>85</xdr:col>
      <xdr:colOff>126364</xdr:colOff>
      <xdr:row>108</xdr:row>
      <xdr:rowOff>164374</xdr:rowOff>
    </xdr:to>
    <xdr:cxnSp macro="">
      <xdr:nvCxnSpPr>
        <xdr:cNvPr id="767" name="直線コネクタ 766"/>
        <xdr:cNvCxnSpPr/>
      </xdr:nvCxnSpPr>
      <xdr:spPr>
        <a:xfrm flipV="1">
          <a:off x="14699614" y="16716648"/>
          <a:ext cx="0" cy="139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168201</xdr:rowOff>
    </xdr:from>
    <xdr:ext cx="405111" cy="259045"/>
    <xdr:sp macro="" textlink="">
      <xdr:nvSpPr>
        <xdr:cNvPr id="768" name="【庁舎】&#10;有形固定資産減価償却率最小値テキスト"/>
        <xdr:cNvSpPr txBox="1"/>
      </xdr:nvSpPr>
      <xdr:spPr>
        <a:xfrm>
          <a:off x="14738350" y="18113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164374</xdr:rowOff>
    </xdr:from>
    <xdr:to>
      <xdr:col>86</xdr:col>
      <xdr:colOff>25400</xdr:colOff>
      <xdr:row>108</xdr:row>
      <xdr:rowOff>164374</xdr:rowOff>
    </xdr:to>
    <xdr:cxnSp macro="">
      <xdr:nvCxnSpPr>
        <xdr:cNvPr id="769" name="直線コネクタ 768"/>
        <xdr:cNvCxnSpPr/>
      </xdr:nvCxnSpPr>
      <xdr:spPr>
        <a:xfrm>
          <a:off x="14611350" y="181094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89825</xdr:rowOff>
    </xdr:from>
    <xdr:ext cx="405111" cy="259045"/>
    <xdr:sp macro="" textlink="">
      <xdr:nvSpPr>
        <xdr:cNvPr id="770" name="【庁舎】&#10;有形固定資産減価償却率最大値テキスト"/>
        <xdr:cNvSpPr txBox="1"/>
      </xdr:nvSpPr>
      <xdr:spPr>
        <a:xfrm>
          <a:off x="14738350" y="1649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143148</xdr:rowOff>
    </xdr:from>
    <xdr:to>
      <xdr:col>86</xdr:col>
      <xdr:colOff>25400</xdr:colOff>
      <xdr:row>100</xdr:row>
      <xdr:rowOff>143148</xdr:rowOff>
    </xdr:to>
    <xdr:cxnSp macro="">
      <xdr:nvCxnSpPr>
        <xdr:cNvPr id="771" name="直線コネクタ 770"/>
        <xdr:cNvCxnSpPr/>
      </xdr:nvCxnSpPr>
      <xdr:spPr>
        <a:xfrm>
          <a:off x="14611350" y="167166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27050</xdr:rowOff>
    </xdr:from>
    <xdr:ext cx="405111" cy="259045"/>
    <xdr:sp macro="" textlink="">
      <xdr:nvSpPr>
        <xdr:cNvPr id="772" name="【庁舎】&#10;有形固定資産減価償却率平均値テキスト"/>
        <xdr:cNvSpPr txBox="1"/>
      </xdr:nvSpPr>
      <xdr:spPr>
        <a:xfrm>
          <a:off x="14738350" y="171149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773" name="フローチャート: 判断 772"/>
        <xdr:cNvSpPr/>
      </xdr:nvSpPr>
      <xdr:spPr>
        <a:xfrm>
          <a:off x="14649450" y="1726347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10705</xdr:rowOff>
    </xdr:from>
    <xdr:to>
      <xdr:col>81</xdr:col>
      <xdr:colOff>101600</xdr:colOff>
      <xdr:row>104</xdr:row>
      <xdr:rowOff>112305</xdr:rowOff>
    </xdr:to>
    <xdr:sp macro="" textlink="">
      <xdr:nvSpPr>
        <xdr:cNvPr id="774" name="フローチャート: 判断 773"/>
        <xdr:cNvSpPr/>
      </xdr:nvSpPr>
      <xdr:spPr>
        <a:xfrm>
          <a:off x="13887450" y="1727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75" name="フローチャート: 判断 774"/>
        <xdr:cNvSpPr/>
      </xdr:nvSpPr>
      <xdr:spPr>
        <a:xfrm>
          <a:off x="13093700" y="1731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40095</xdr:rowOff>
    </xdr:from>
    <xdr:to>
      <xdr:col>72</xdr:col>
      <xdr:colOff>38100</xdr:colOff>
      <xdr:row>104</xdr:row>
      <xdr:rowOff>141695</xdr:rowOff>
    </xdr:to>
    <xdr:sp macro="" textlink="">
      <xdr:nvSpPr>
        <xdr:cNvPr id="776" name="フローチャート: 判断 775"/>
        <xdr:cNvSpPr/>
      </xdr:nvSpPr>
      <xdr:spPr>
        <a:xfrm>
          <a:off x="12299950" y="172993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777" name="フローチャート: 判断 776"/>
        <xdr:cNvSpPr/>
      </xdr:nvSpPr>
      <xdr:spPr>
        <a:xfrm>
          <a:off x="11487150" y="1731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783" name="楕円 782"/>
        <xdr:cNvSpPr/>
      </xdr:nvSpPr>
      <xdr:spPr>
        <a:xfrm>
          <a:off x="14649450" y="1753289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80571</xdr:rowOff>
    </xdr:from>
    <xdr:ext cx="405111" cy="259045"/>
    <xdr:sp macro="" textlink="">
      <xdr:nvSpPr>
        <xdr:cNvPr id="784" name="【庁舎】&#10;有形固定資産減価償却率該当値テキスト"/>
        <xdr:cNvSpPr txBox="1"/>
      </xdr:nvSpPr>
      <xdr:spPr>
        <a:xfrm>
          <a:off x="14738350" y="17511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43362</xdr:rowOff>
    </xdr:from>
    <xdr:to>
      <xdr:col>81</xdr:col>
      <xdr:colOff>101600</xdr:colOff>
      <xdr:row>105</xdr:row>
      <xdr:rowOff>144962</xdr:rowOff>
    </xdr:to>
    <xdr:sp macro="" textlink="">
      <xdr:nvSpPr>
        <xdr:cNvPr id="785" name="楕円 784"/>
        <xdr:cNvSpPr/>
      </xdr:nvSpPr>
      <xdr:spPr>
        <a:xfrm>
          <a:off x="13887450" y="1747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94162</xdr:rowOff>
    </xdr:from>
    <xdr:to>
      <xdr:col>85</xdr:col>
      <xdr:colOff>127000</xdr:colOff>
      <xdr:row>105</xdr:row>
      <xdr:rowOff>152944</xdr:rowOff>
    </xdr:to>
    <xdr:cxnSp macro="">
      <xdr:nvCxnSpPr>
        <xdr:cNvPr id="786" name="直線コネクタ 785"/>
        <xdr:cNvCxnSpPr/>
      </xdr:nvCxnSpPr>
      <xdr:spPr>
        <a:xfrm>
          <a:off x="13938250" y="17524912"/>
          <a:ext cx="762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787" name="楕円 786"/>
        <xdr:cNvSpPr/>
      </xdr:nvSpPr>
      <xdr:spPr>
        <a:xfrm>
          <a:off x="13093700" y="1747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94162</xdr:rowOff>
    </xdr:from>
    <xdr:to>
      <xdr:col>81</xdr:col>
      <xdr:colOff>50800</xdr:colOff>
      <xdr:row>105</xdr:row>
      <xdr:rowOff>94162</xdr:rowOff>
    </xdr:to>
    <xdr:cxnSp macro="">
      <xdr:nvCxnSpPr>
        <xdr:cNvPr id="788" name="直線コネクタ 787"/>
        <xdr:cNvCxnSpPr/>
      </xdr:nvCxnSpPr>
      <xdr:spPr>
        <a:xfrm>
          <a:off x="13144500" y="1752491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9071</xdr:rowOff>
    </xdr:from>
    <xdr:to>
      <xdr:col>72</xdr:col>
      <xdr:colOff>38100</xdr:colOff>
      <xdr:row>105</xdr:row>
      <xdr:rowOff>110671</xdr:rowOff>
    </xdr:to>
    <xdr:sp macro="" textlink="">
      <xdr:nvSpPr>
        <xdr:cNvPr id="789" name="楕円 788"/>
        <xdr:cNvSpPr/>
      </xdr:nvSpPr>
      <xdr:spPr>
        <a:xfrm>
          <a:off x="12299950" y="174398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59871</xdr:rowOff>
    </xdr:from>
    <xdr:to>
      <xdr:col>76</xdr:col>
      <xdr:colOff>114300</xdr:colOff>
      <xdr:row>105</xdr:row>
      <xdr:rowOff>94162</xdr:rowOff>
    </xdr:to>
    <xdr:cxnSp macro="">
      <xdr:nvCxnSpPr>
        <xdr:cNvPr id="790" name="直線コネクタ 789"/>
        <xdr:cNvCxnSpPr/>
      </xdr:nvCxnSpPr>
      <xdr:spPr>
        <a:xfrm>
          <a:off x="12344400" y="17490621"/>
          <a:ext cx="8001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146231</xdr:rowOff>
    </xdr:from>
    <xdr:to>
      <xdr:col>67</xdr:col>
      <xdr:colOff>101600</xdr:colOff>
      <xdr:row>105</xdr:row>
      <xdr:rowOff>76381</xdr:rowOff>
    </xdr:to>
    <xdr:sp macro="" textlink="">
      <xdr:nvSpPr>
        <xdr:cNvPr id="791" name="楕円 790"/>
        <xdr:cNvSpPr/>
      </xdr:nvSpPr>
      <xdr:spPr>
        <a:xfrm>
          <a:off x="11487150" y="174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25581</xdr:rowOff>
    </xdr:from>
    <xdr:to>
      <xdr:col>71</xdr:col>
      <xdr:colOff>177800</xdr:colOff>
      <xdr:row>105</xdr:row>
      <xdr:rowOff>59871</xdr:rowOff>
    </xdr:to>
    <xdr:cxnSp macro="">
      <xdr:nvCxnSpPr>
        <xdr:cNvPr id="792" name="直線コネクタ 791"/>
        <xdr:cNvCxnSpPr/>
      </xdr:nvCxnSpPr>
      <xdr:spPr>
        <a:xfrm>
          <a:off x="11537950" y="17456331"/>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128832</xdr:rowOff>
    </xdr:from>
    <xdr:ext cx="405111" cy="259045"/>
    <xdr:sp macro="" textlink="">
      <xdr:nvSpPr>
        <xdr:cNvPr id="793" name="n_1aveValue【庁舎】&#10;有形固定資産減価償却率"/>
        <xdr:cNvSpPr txBox="1"/>
      </xdr:nvSpPr>
      <xdr:spPr>
        <a:xfrm>
          <a:off x="13742044" y="1704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794" name="n_2aveValue【庁舎】&#10;有形固定資産減価償却率"/>
        <xdr:cNvSpPr txBox="1"/>
      </xdr:nvSpPr>
      <xdr:spPr>
        <a:xfrm>
          <a:off x="12960994"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158222</xdr:rowOff>
    </xdr:from>
    <xdr:ext cx="405111" cy="259045"/>
    <xdr:sp macro="" textlink="">
      <xdr:nvSpPr>
        <xdr:cNvPr id="795" name="n_3aveValue【庁舎】&#10;有形固定資産減価償却率"/>
        <xdr:cNvSpPr txBox="1"/>
      </xdr:nvSpPr>
      <xdr:spPr>
        <a:xfrm>
          <a:off x="12167244" y="170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796" name="n_4aveValue【庁舎】&#10;有形固定資産減価償却率"/>
        <xdr:cNvSpPr txBox="1"/>
      </xdr:nvSpPr>
      <xdr:spPr>
        <a:xfrm>
          <a:off x="11354444" y="1708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136089</xdr:rowOff>
    </xdr:from>
    <xdr:ext cx="405111" cy="259045"/>
    <xdr:sp macro="" textlink="">
      <xdr:nvSpPr>
        <xdr:cNvPr id="797" name="n_1mainValue【庁舎】&#10;有形固定資産減価償却率"/>
        <xdr:cNvSpPr txBox="1"/>
      </xdr:nvSpPr>
      <xdr:spPr>
        <a:xfrm>
          <a:off x="13742044" y="1756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136089</xdr:rowOff>
    </xdr:from>
    <xdr:ext cx="405111" cy="259045"/>
    <xdr:sp macro="" textlink="">
      <xdr:nvSpPr>
        <xdr:cNvPr id="798" name="n_2mainValue【庁舎】&#10;有形固定資産減価償却率"/>
        <xdr:cNvSpPr txBox="1"/>
      </xdr:nvSpPr>
      <xdr:spPr>
        <a:xfrm>
          <a:off x="12960994" y="1756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101798</xdr:rowOff>
    </xdr:from>
    <xdr:ext cx="405111" cy="259045"/>
    <xdr:sp macro="" textlink="">
      <xdr:nvSpPr>
        <xdr:cNvPr id="799" name="n_3mainValue【庁舎】&#10;有形固定資産減価償却率"/>
        <xdr:cNvSpPr txBox="1"/>
      </xdr:nvSpPr>
      <xdr:spPr>
        <a:xfrm>
          <a:off x="12167244" y="17532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67508</xdr:rowOff>
    </xdr:from>
    <xdr:ext cx="405111" cy="259045"/>
    <xdr:sp macro="" textlink="">
      <xdr:nvSpPr>
        <xdr:cNvPr id="800" name="n_4mainValue【庁舎】&#10;有形固定資産減価償却率"/>
        <xdr:cNvSpPr txBox="1"/>
      </xdr:nvSpPr>
      <xdr:spPr>
        <a:xfrm>
          <a:off x="11354444" y="1749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11" name="テキスト ボックス 810"/>
        <xdr:cNvSpPr txBox="1"/>
      </xdr:nvSpPr>
      <xdr:spPr>
        <a:xfrm>
          <a:off x="160491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12" name="直線コネクタ 811"/>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3" name="テキスト ボックス 812"/>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4" name="直線コネクタ 813"/>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5" name="テキスト ボックス 814"/>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6" name="直線コネクタ 815"/>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7" name="テキスト ボックス 816"/>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8" name="直線コネクタ 817"/>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9" name="テキスト ボックス 818"/>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108</xdr:row>
      <xdr:rowOff>30480</xdr:rowOff>
    </xdr:to>
    <xdr:cxnSp macro="">
      <xdr:nvCxnSpPr>
        <xdr:cNvPr id="823" name="直線コネクタ 822"/>
        <xdr:cNvCxnSpPr/>
      </xdr:nvCxnSpPr>
      <xdr:spPr>
        <a:xfrm flipV="1">
          <a:off x="19951064" y="16517113"/>
          <a:ext cx="0" cy="1458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824" name="【庁舎】&#10;一人当たり面積最小値テキスト"/>
        <xdr:cNvSpPr txBox="1"/>
      </xdr:nvSpPr>
      <xdr:spPr>
        <a:xfrm>
          <a:off x="19989800"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25" name="直線コネクタ 824"/>
        <xdr:cNvCxnSpPr/>
      </xdr:nvCxnSpPr>
      <xdr:spPr>
        <a:xfrm>
          <a:off x="19881850" y="17975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826" name="【庁舎】&#10;一人当たり面積最大値テキスト"/>
        <xdr:cNvSpPr txBox="1"/>
      </xdr:nvSpPr>
      <xdr:spPr>
        <a:xfrm>
          <a:off x="19989800" y="1629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827" name="直線コネクタ 826"/>
        <xdr:cNvCxnSpPr/>
      </xdr:nvCxnSpPr>
      <xdr:spPr>
        <a:xfrm>
          <a:off x="19881850" y="165171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77995</xdr:rowOff>
    </xdr:from>
    <xdr:ext cx="469744" cy="259045"/>
    <xdr:sp macro="" textlink="">
      <xdr:nvSpPr>
        <xdr:cNvPr id="828" name="【庁舎】&#10;一人当たり面積平均値テキスト"/>
        <xdr:cNvSpPr txBox="1"/>
      </xdr:nvSpPr>
      <xdr:spPr>
        <a:xfrm>
          <a:off x="19989800" y="1733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55118</xdr:rowOff>
    </xdr:from>
    <xdr:to>
      <xdr:col>116</xdr:col>
      <xdr:colOff>114300</xdr:colOff>
      <xdr:row>105</xdr:row>
      <xdr:rowOff>156718</xdr:rowOff>
    </xdr:to>
    <xdr:sp macro="" textlink="">
      <xdr:nvSpPr>
        <xdr:cNvPr id="829" name="フローチャート: 判断 828"/>
        <xdr:cNvSpPr/>
      </xdr:nvSpPr>
      <xdr:spPr>
        <a:xfrm>
          <a:off x="1990090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830" name="フローチャート: 判断 829"/>
        <xdr:cNvSpPr/>
      </xdr:nvSpPr>
      <xdr:spPr>
        <a:xfrm>
          <a:off x="19157950" y="174904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109982</xdr:rowOff>
    </xdr:from>
    <xdr:to>
      <xdr:col>107</xdr:col>
      <xdr:colOff>101600</xdr:colOff>
      <xdr:row>106</xdr:row>
      <xdr:rowOff>40132</xdr:rowOff>
    </xdr:to>
    <xdr:sp macro="" textlink="">
      <xdr:nvSpPr>
        <xdr:cNvPr id="831" name="フローチャート: 判断 830"/>
        <xdr:cNvSpPr/>
      </xdr:nvSpPr>
      <xdr:spPr>
        <a:xfrm>
          <a:off x="18345150" y="1754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109982</xdr:rowOff>
    </xdr:from>
    <xdr:to>
      <xdr:col>102</xdr:col>
      <xdr:colOff>165100</xdr:colOff>
      <xdr:row>106</xdr:row>
      <xdr:rowOff>40132</xdr:rowOff>
    </xdr:to>
    <xdr:sp macro="" textlink="">
      <xdr:nvSpPr>
        <xdr:cNvPr id="832" name="フローチャート: 判断 831"/>
        <xdr:cNvSpPr/>
      </xdr:nvSpPr>
      <xdr:spPr>
        <a:xfrm>
          <a:off x="17551400" y="1754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33" name="フローチャート: 判断 832"/>
        <xdr:cNvSpPr/>
      </xdr:nvSpPr>
      <xdr:spPr>
        <a:xfrm>
          <a:off x="16757650" y="175590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89408</xdr:rowOff>
    </xdr:from>
    <xdr:to>
      <xdr:col>116</xdr:col>
      <xdr:colOff>114300</xdr:colOff>
      <xdr:row>107</xdr:row>
      <xdr:rowOff>19558</xdr:rowOff>
    </xdr:to>
    <xdr:sp macro="" textlink="">
      <xdr:nvSpPr>
        <xdr:cNvPr id="839" name="楕円 838"/>
        <xdr:cNvSpPr/>
      </xdr:nvSpPr>
      <xdr:spPr>
        <a:xfrm>
          <a:off x="19900900" y="1769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67835</xdr:rowOff>
    </xdr:from>
    <xdr:ext cx="469744" cy="259045"/>
    <xdr:sp macro="" textlink="">
      <xdr:nvSpPr>
        <xdr:cNvPr id="840" name="【庁舎】&#10;一人当たり面積該当値テキスト"/>
        <xdr:cNvSpPr txBox="1"/>
      </xdr:nvSpPr>
      <xdr:spPr>
        <a:xfrm>
          <a:off x="19989800" y="1767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103124</xdr:rowOff>
    </xdr:from>
    <xdr:to>
      <xdr:col>112</xdr:col>
      <xdr:colOff>38100</xdr:colOff>
      <xdr:row>107</xdr:row>
      <xdr:rowOff>33274</xdr:rowOff>
    </xdr:to>
    <xdr:sp macro="" textlink="">
      <xdr:nvSpPr>
        <xdr:cNvPr id="841" name="楕円 840"/>
        <xdr:cNvSpPr/>
      </xdr:nvSpPr>
      <xdr:spPr>
        <a:xfrm>
          <a:off x="19157950" y="177053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140208</xdr:rowOff>
    </xdr:from>
    <xdr:to>
      <xdr:col>116</xdr:col>
      <xdr:colOff>63500</xdr:colOff>
      <xdr:row>106</xdr:row>
      <xdr:rowOff>153924</xdr:rowOff>
    </xdr:to>
    <xdr:cxnSp macro="">
      <xdr:nvCxnSpPr>
        <xdr:cNvPr id="842" name="直線コネクタ 841"/>
        <xdr:cNvCxnSpPr/>
      </xdr:nvCxnSpPr>
      <xdr:spPr>
        <a:xfrm flipV="1">
          <a:off x="19202400" y="17742408"/>
          <a:ext cx="7493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103124</xdr:rowOff>
    </xdr:from>
    <xdr:to>
      <xdr:col>107</xdr:col>
      <xdr:colOff>101600</xdr:colOff>
      <xdr:row>107</xdr:row>
      <xdr:rowOff>33274</xdr:rowOff>
    </xdr:to>
    <xdr:sp macro="" textlink="">
      <xdr:nvSpPr>
        <xdr:cNvPr id="843" name="楕円 842"/>
        <xdr:cNvSpPr/>
      </xdr:nvSpPr>
      <xdr:spPr>
        <a:xfrm>
          <a:off x="18345150" y="1770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153924</xdr:rowOff>
    </xdr:from>
    <xdr:to>
      <xdr:col>111</xdr:col>
      <xdr:colOff>177800</xdr:colOff>
      <xdr:row>106</xdr:row>
      <xdr:rowOff>153924</xdr:rowOff>
    </xdr:to>
    <xdr:cxnSp macro="">
      <xdr:nvCxnSpPr>
        <xdr:cNvPr id="844" name="直線コネクタ 843"/>
        <xdr:cNvCxnSpPr/>
      </xdr:nvCxnSpPr>
      <xdr:spPr>
        <a:xfrm>
          <a:off x="18395950" y="1775612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107696</xdr:rowOff>
    </xdr:from>
    <xdr:to>
      <xdr:col>102</xdr:col>
      <xdr:colOff>165100</xdr:colOff>
      <xdr:row>107</xdr:row>
      <xdr:rowOff>37846</xdr:rowOff>
    </xdr:to>
    <xdr:sp macro="" textlink="">
      <xdr:nvSpPr>
        <xdr:cNvPr id="845" name="楕円 844"/>
        <xdr:cNvSpPr/>
      </xdr:nvSpPr>
      <xdr:spPr>
        <a:xfrm>
          <a:off x="17551400" y="17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153924</xdr:rowOff>
    </xdr:from>
    <xdr:to>
      <xdr:col>107</xdr:col>
      <xdr:colOff>50800</xdr:colOff>
      <xdr:row>106</xdr:row>
      <xdr:rowOff>158496</xdr:rowOff>
    </xdr:to>
    <xdr:cxnSp macro="">
      <xdr:nvCxnSpPr>
        <xdr:cNvPr id="846" name="直線コネクタ 845"/>
        <xdr:cNvCxnSpPr/>
      </xdr:nvCxnSpPr>
      <xdr:spPr>
        <a:xfrm flipV="1">
          <a:off x="17602200" y="17756124"/>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107696</xdr:rowOff>
    </xdr:from>
    <xdr:to>
      <xdr:col>98</xdr:col>
      <xdr:colOff>38100</xdr:colOff>
      <xdr:row>107</xdr:row>
      <xdr:rowOff>37846</xdr:rowOff>
    </xdr:to>
    <xdr:sp macro="" textlink="">
      <xdr:nvSpPr>
        <xdr:cNvPr id="847" name="楕円 846"/>
        <xdr:cNvSpPr/>
      </xdr:nvSpPr>
      <xdr:spPr>
        <a:xfrm>
          <a:off x="16757650" y="177098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158496</xdr:rowOff>
    </xdr:from>
    <xdr:to>
      <xdr:col>102</xdr:col>
      <xdr:colOff>114300</xdr:colOff>
      <xdr:row>106</xdr:row>
      <xdr:rowOff>158496</xdr:rowOff>
    </xdr:to>
    <xdr:cxnSp macro="">
      <xdr:nvCxnSpPr>
        <xdr:cNvPr id="848" name="直線コネクタ 847"/>
        <xdr:cNvCxnSpPr/>
      </xdr:nvCxnSpPr>
      <xdr:spPr>
        <a:xfrm>
          <a:off x="16802100" y="1776069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849" name="n_1aveValue【庁舎】&#10;一人当たり面積"/>
        <xdr:cNvSpPr txBox="1"/>
      </xdr:nvSpPr>
      <xdr:spPr>
        <a:xfrm>
          <a:off x="18980227" y="1726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56659</xdr:rowOff>
    </xdr:from>
    <xdr:ext cx="469744" cy="259045"/>
    <xdr:sp macro="" textlink="">
      <xdr:nvSpPr>
        <xdr:cNvPr id="850" name="n_2aveValue【庁舎】&#10;一人当たり面積"/>
        <xdr:cNvSpPr txBox="1"/>
      </xdr:nvSpPr>
      <xdr:spPr>
        <a:xfrm>
          <a:off x="18180127" y="1731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56659</xdr:rowOff>
    </xdr:from>
    <xdr:ext cx="469744" cy="259045"/>
    <xdr:sp macro="" textlink="">
      <xdr:nvSpPr>
        <xdr:cNvPr id="851" name="n_3aveValue【庁舎】&#10;一人当たり面積"/>
        <xdr:cNvSpPr txBox="1"/>
      </xdr:nvSpPr>
      <xdr:spPr>
        <a:xfrm>
          <a:off x="17386377" y="1731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852" name="n_4aveValue【庁舎】&#10;一人当たり面積"/>
        <xdr:cNvSpPr txBox="1"/>
      </xdr:nvSpPr>
      <xdr:spPr>
        <a:xfrm>
          <a:off x="165926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24401</xdr:rowOff>
    </xdr:from>
    <xdr:ext cx="469744" cy="259045"/>
    <xdr:sp macro="" textlink="">
      <xdr:nvSpPr>
        <xdr:cNvPr id="853" name="n_1mainValue【庁舎】&#10;一人当たり面積"/>
        <xdr:cNvSpPr txBox="1"/>
      </xdr:nvSpPr>
      <xdr:spPr>
        <a:xfrm>
          <a:off x="18980227" y="1779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24401</xdr:rowOff>
    </xdr:from>
    <xdr:ext cx="469744" cy="259045"/>
    <xdr:sp macro="" textlink="">
      <xdr:nvSpPr>
        <xdr:cNvPr id="854" name="n_2mainValue【庁舎】&#10;一人当たり面積"/>
        <xdr:cNvSpPr txBox="1"/>
      </xdr:nvSpPr>
      <xdr:spPr>
        <a:xfrm>
          <a:off x="18180127" y="1779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28973</xdr:rowOff>
    </xdr:from>
    <xdr:ext cx="469744" cy="259045"/>
    <xdr:sp macro="" textlink="">
      <xdr:nvSpPr>
        <xdr:cNvPr id="855" name="n_3mainValue【庁舎】&#10;一人当たり面積"/>
        <xdr:cNvSpPr txBox="1"/>
      </xdr:nvSpPr>
      <xdr:spPr>
        <a:xfrm>
          <a:off x="17386377" y="1780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28973</xdr:rowOff>
    </xdr:from>
    <xdr:ext cx="469744" cy="259045"/>
    <xdr:sp macro="" textlink="">
      <xdr:nvSpPr>
        <xdr:cNvPr id="856" name="n_4mainValue【庁舎】&#10;一人当たり面積"/>
        <xdr:cNvSpPr txBox="1"/>
      </xdr:nvSpPr>
      <xdr:spPr>
        <a:xfrm>
          <a:off x="16592627" y="1780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、特に低くなっている施設は、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については、加須保健センターが昭和</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年度に建設されたものであり、減価償却が進んでいることから有形固定資産減価償却率が高くなっている。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については、主な資産である本庁舎が昭和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年度に建設されたものであり、減価償却が進んでいることから有形固定資産減価償却率が高くなっている。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については、加須クリーンセンターが平成</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年度、大利根クリーンセンターが平成元年度に建設されたものであり、減価償却が進んでいることから有形固定資産減価償却率が高くなっている。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については、市内の</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施設が平成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年度に建設されたものであり、類似団体平均を下回っている。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000_&#36001;&#25919;&#35506;/(050)&#27770;&#31639;/(050&#65293;020)&#27770;&#31639;&#29366;&#27841;/080&#12288;&#36001;&#25919;&#29366;&#27841;&#36039;&#26009;&#38598;/2024.10.24%20&#12304;&#22524;&#29577;&#30476;&#24066;&#30010;&#26449;&#35506;&#65306;118&#65288;&#37329;&#65289;17&#26178;&#12294;&#12305;&#20196;&#21644;&#65300;&#24180;&#24230;&#36001;&#25919;&#29366;&#27841;&#36039;&#26009;&#38598;&#12398;&#20316;&#25104;&#12395;&#12388;&#12356;&#12390;&#65288;2&#22238;&#30446;&#12539;&#22320;&#26041;&#20844;&#20250;&#35336;&#38306;&#20418;&#65289;/03%20&#22238;&#31572;&#29992;&#65288;2&#22238;&#30446;&#65289;/&#12304;&#36001;&#25919;&#29366;&#27841;&#36039;&#26009;&#38598;&#12305;_112101_&#21152;&#38920;&#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63.7</v>
          </cell>
          <cell r="BX53">
            <v>63.9</v>
          </cell>
          <cell r="CF53">
            <v>65.099999999999994</v>
          </cell>
          <cell r="CN53">
            <v>65.2</v>
          </cell>
          <cell r="CV53">
            <v>68.8</v>
          </cell>
        </row>
        <row r="55">
          <cell r="AN55" t="str">
            <v>類似団体内平均値</v>
          </cell>
          <cell r="BP55">
            <v>2.7</v>
          </cell>
          <cell r="BX55">
            <v>0.5</v>
          </cell>
          <cell r="CF55">
            <v>5.9</v>
          </cell>
          <cell r="CN55">
            <v>4.0999999999999996</v>
          </cell>
          <cell r="CV55">
            <v>0</v>
          </cell>
        </row>
        <row r="57">
          <cell r="BP57">
            <v>60.2</v>
          </cell>
          <cell r="BX57">
            <v>60.4</v>
          </cell>
          <cell r="CF57">
            <v>61.9</v>
          </cell>
          <cell r="CN57">
            <v>63</v>
          </cell>
          <cell r="CV57">
            <v>64.2</v>
          </cell>
        </row>
        <row r="72">
          <cell r="BP72" t="str">
            <v>H30</v>
          </cell>
          <cell r="BX72" t="str">
            <v>R01</v>
          </cell>
          <cell r="CF72" t="str">
            <v>R02</v>
          </cell>
          <cell r="CN72" t="str">
            <v>R03</v>
          </cell>
          <cell r="CV72" t="str">
            <v>R04</v>
          </cell>
        </row>
        <row r="73">
          <cell r="AN73" t="str">
            <v>当該団体値</v>
          </cell>
        </row>
        <row r="75">
          <cell r="BP75">
            <v>5.5</v>
          </cell>
          <cell r="BX75">
            <v>4.8</v>
          </cell>
          <cell r="CF75">
            <v>4.4000000000000004</v>
          </cell>
          <cell r="CN75">
            <v>4.5</v>
          </cell>
          <cell r="CV75">
            <v>5.0999999999999996</v>
          </cell>
        </row>
        <row r="77">
          <cell r="AN77" t="str">
            <v>類似団体内平均値</v>
          </cell>
          <cell r="BP77">
            <v>2.7</v>
          </cell>
          <cell r="BX77">
            <v>0.5</v>
          </cell>
          <cell r="CF77">
            <v>5.9</v>
          </cell>
          <cell r="CN77">
            <v>4.0999999999999996</v>
          </cell>
          <cell r="CV77">
            <v>0</v>
          </cell>
        </row>
        <row r="79">
          <cell r="BP79">
            <v>5</v>
          </cell>
          <cell r="BX79">
            <v>5.0999999999999996</v>
          </cell>
          <cell r="CF79">
            <v>5.2</v>
          </cell>
          <cell r="CN79">
            <v>5.0999999999999996</v>
          </cell>
          <cell r="CV79">
            <v>5.2</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80</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81</v>
      </c>
      <c r="C2" s="182"/>
      <c r="D2" s="183"/>
    </row>
    <row r="3" spans="1:119" ht="18.75" customHeight="1" thickBot="1" x14ac:dyDescent="0.25">
      <c r="A3" s="181"/>
      <c r="B3" s="592" t="s">
        <v>82</v>
      </c>
      <c r="C3" s="593"/>
      <c r="D3" s="593"/>
      <c r="E3" s="594"/>
      <c r="F3" s="594"/>
      <c r="G3" s="594"/>
      <c r="H3" s="594"/>
      <c r="I3" s="594"/>
      <c r="J3" s="594"/>
      <c r="K3" s="594"/>
      <c r="L3" s="594" t="s">
        <v>83</v>
      </c>
      <c r="M3" s="594"/>
      <c r="N3" s="594"/>
      <c r="O3" s="594"/>
      <c r="P3" s="594"/>
      <c r="Q3" s="594"/>
      <c r="R3" s="597"/>
      <c r="S3" s="597"/>
      <c r="T3" s="597"/>
      <c r="U3" s="597"/>
      <c r="V3" s="598"/>
      <c r="W3" s="488" t="s">
        <v>84</v>
      </c>
      <c r="X3" s="489"/>
      <c r="Y3" s="489"/>
      <c r="Z3" s="489"/>
      <c r="AA3" s="489"/>
      <c r="AB3" s="593"/>
      <c r="AC3" s="597" t="s">
        <v>85</v>
      </c>
      <c r="AD3" s="489"/>
      <c r="AE3" s="489"/>
      <c r="AF3" s="489"/>
      <c r="AG3" s="489"/>
      <c r="AH3" s="489"/>
      <c r="AI3" s="489"/>
      <c r="AJ3" s="489"/>
      <c r="AK3" s="489"/>
      <c r="AL3" s="559"/>
      <c r="AM3" s="488" t="s">
        <v>86</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87</v>
      </c>
      <c r="BO3" s="489"/>
      <c r="BP3" s="489"/>
      <c r="BQ3" s="489"/>
      <c r="BR3" s="489"/>
      <c r="BS3" s="489"/>
      <c r="BT3" s="489"/>
      <c r="BU3" s="559"/>
      <c r="BV3" s="488" t="s">
        <v>88</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89</v>
      </c>
      <c r="CU3" s="489"/>
      <c r="CV3" s="489"/>
      <c r="CW3" s="489"/>
      <c r="CX3" s="489"/>
      <c r="CY3" s="489"/>
      <c r="CZ3" s="489"/>
      <c r="DA3" s="559"/>
      <c r="DB3" s="488" t="s">
        <v>90</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91</v>
      </c>
      <c r="AZ4" s="412"/>
      <c r="BA4" s="412"/>
      <c r="BB4" s="412"/>
      <c r="BC4" s="412"/>
      <c r="BD4" s="412"/>
      <c r="BE4" s="412"/>
      <c r="BF4" s="412"/>
      <c r="BG4" s="412"/>
      <c r="BH4" s="412"/>
      <c r="BI4" s="412"/>
      <c r="BJ4" s="412"/>
      <c r="BK4" s="412"/>
      <c r="BL4" s="412"/>
      <c r="BM4" s="413"/>
      <c r="BN4" s="414">
        <v>48363156</v>
      </c>
      <c r="BO4" s="415"/>
      <c r="BP4" s="415"/>
      <c r="BQ4" s="415"/>
      <c r="BR4" s="415"/>
      <c r="BS4" s="415"/>
      <c r="BT4" s="415"/>
      <c r="BU4" s="416"/>
      <c r="BV4" s="414">
        <v>51941664</v>
      </c>
      <c r="BW4" s="415"/>
      <c r="BX4" s="415"/>
      <c r="BY4" s="415"/>
      <c r="BZ4" s="415"/>
      <c r="CA4" s="415"/>
      <c r="CB4" s="415"/>
      <c r="CC4" s="416"/>
      <c r="CD4" s="585" t="s">
        <v>92</v>
      </c>
      <c r="CE4" s="586"/>
      <c r="CF4" s="586"/>
      <c r="CG4" s="586"/>
      <c r="CH4" s="586"/>
      <c r="CI4" s="586"/>
      <c r="CJ4" s="586"/>
      <c r="CK4" s="586"/>
      <c r="CL4" s="586"/>
      <c r="CM4" s="586"/>
      <c r="CN4" s="586"/>
      <c r="CO4" s="586"/>
      <c r="CP4" s="586"/>
      <c r="CQ4" s="586"/>
      <c r="CR4" s="586"/>
      <c r="CS4" s="587"/>
      <c r="CT4" s="588">
        <v>19.600000000000001</v>
      </c>
      <c r="CU4" s="589"/>
      <c r="CV4" s="589"/>
      <c r="CW4" s="589"/>
      <c r="CX4" s="589"/>
      <c r="CY4" s="589"/>
      <c r="CZ4" s="589"/>
      <c r="DA4" s="590"/>
      <c r="DB4" s="588">
        <v>19.3</v>
      </c>
      <c r="DC4" s="589"/>
      <c r="DD4" s="589"/>
      <c r="DE4" s="589"/>
      <c r="DF4" s="589"/>
      <c r="DG4" s="589"/>
      <c r="DH4" s="589"/>
      <c r="DI4" s="590"/>
    </row>
    <row r="5" spans="1:119" ht="18.75" customHeight="1" x14ac:dyDescent="0.2">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93</v>
      </c>
      <c r="AN5" s="393"/>
      <c r="AO5" s="393"/>
      <c r="AP5" s="393"/>
      <c r="AQ5" s="393"/>
      <c r="AR5" s="393"/>
      <c r="AS5" s="393"/>
      <c r="AT5" s="394"/>
      <c r="AU5" s="466" t="s">
        <v>94</v>
      </c>
      <c r="AV5" s="467"/>
      <c r="AW5" s="467"/>
      <c r="AX5" s="467"/>
      <c r="AY5" s="399" t="s">
        <v>95</v>
      </c>
      <c r="AZ5" s="400"/>
      <c r="BA5" s="400"/>
      <c r="BB5" s="400"/>
      <c r="BC5" s="400"/>
      <c r="BD5" s="400"/>
      <c r="BE5" s="400"/>
      <c r="BF5" s="400"/>
      <c r="BG5" s="400"/>
      <c r="BH5" s="400"/>
      <c r="BI5" s="400"/>
      <c r="BJ5" s="400"/>
      <c r="BK5" s="400"/>
      <c r="BL5" s="400"/>
      <c r="BM5" s="401"/>
      <c r="BN5" s="419">
        <v>42630407</v>
      </c>
      <c r="BO5" s="420"/>
      <c r="BP5" s="420"/>
      <c r="BQ5" s="420"/>
      <c r="BR5" s="420"/>
      <c r="BS5" s="420"/>
      <c r="BT5" s="420"/>
      <c r="BU5" s="421"/>
      <c r="BV5" s="419">
        <v>45553955</v>
      </c>
      <c r="BW5" s="420"/>
      <c r="BX5" s="420"/>
      <c r="BY5" s="420"/>
      <c r="BZ5" s="420"/>
      <c r="CA5" s="420"/>
      <c r="CB5" s="420"/>
      <c r="CC5" s="421"/>
      <c r="CD5" s="428" t="s">
        <v>96</v>
      </c>
      <c r="CE5" s="373"/>
      <c r="CF5" s="373"/>
      <c r="CG5" s="373"/>
      <c r="CH5" s="373"/>
      <c r="CI5" s="373"/>
      <c r="CJ5" s="373"/>
      <c r="CK5" s="373"/>
      <c r="CL5" s="373"/>
      <c r="CM5" s="373"/>
      <c r="CN5" s="373"/>
      <c r="CO5" s="373"/>
      <c r="CP5" s="373"/>
      <c r="CQ5" s="373"/>
      <c r="CR5" s="373"/>
      <c r="CS5" s="429"/>
      <c r="CT5" s="389">
        <v>91.3</v>
      </c>
      <c r="CU5" s="390"/>
      <c r="CV5" s="390"/>
      <c r="CW5" s="390"/>
      <c r="CX5" s="390"/>
      <c r="CY5" s="390"/>
      <c r="CZ5" s="390"/>
      <c r="DA5" s="391"/>
      <c r="DB5" s="389">
        <v>87.9</v>
      </c>
      <c r="DC5" s="390"/>
      <c r="DD5" s="390"/>
      <c r="DE5" s="390"/>
      <c r="DF5" s="390"/>
      <c r="DG5" s="390"/>
      <c r="DH5" s="390"/>
      <c r="DI5" s="391"/>
    </row>
    <row r="6" spans="1:119" ht="18.75" customHeight="1" x14ac:dyDescent="0.2">
      <c r="A6" s="181"/>
      <c r="B6" s="565" t="s">
        <v>97</v>
      </c>
      <c r="C6" s="443"/>
      <c r="D6" s="443"/>
      <c r="E6" s="566"/>
      <c r="F6" s="566"/>
      <c r="G6" s="566"/>
      <c r="H6" s="566"/>
      <c r="I6" s="566"/>
      <c r="J6" s="566"/>
      <c r="K6" s="566"/>
      <c r="L6" s="566" t="s">
        <v>98</v>
      </c>
      <c r="M6" s="566"/>
      <c r="N6" s="566"/>
      <c r="O6" s="566"/>
      <c r="P6" s="566"/>
      <c r="Q6" s="566"/>
      <c r="R6" s="441"/>
      <c r="S6" s="441"/>
      <c r="T6" s="441"/>
      <c r="U6" s="441"/>
      <c r="V6" s="572"/>
      <c r="W6" s="500" t="s">
        <v>99</v>
      </c>
      <c r="X6" s="442"/>
      <c r="Y6" s="442"/>
      <c r="Z6" s="442"/>
      <c r="AA6" s="442"/>
      <c r="AB6" s="443"/>
      <c r="AC6" s="577" t="s">
        <v>100</v>
      </c>
      <c r="AD6" s="578"/>
      <c r="AE6" s="578"/>
      <c r="AF6" s="578"/>
      <c r="AG6" s="578"/>
      <c r="AH6" s="578"/>
      <c r="AI6" s="578"/>
      <c r="AJ6" s="578"/>
      <c r="AK6" s="578"/>
      <c r="AL6" s="579"/>
      <c r="AM6" s="478" t="s">
        <v>101</v>
      </c>
      <c r="AN6" s="393"/>
      <c r="AO6" s="393"/>
      <c r="AP6" s="393"/>
      <c r="AQ6" s="393"/>
      <c r="AR6" s="393"/>
      <c r="AS6" s="393"/>
      <c r="AT6" s="394"/>
      <c r="AU6" s="466" t="s">
        <v>102</v>
      </c>
      <c r="AV6" s="467"/>
      <c r="AW6" s="467"/>
      <c r="AX6" s="467"/>
      <c r="AY6" s="399" t="s">
        <v>103</v>
      </c>
      <c r="AZ6" s="400"/>
      <c r="BA6" s="400"/>
      <c r="BB6" s="400"/>
      <c r="BC6" s="400"/>
      <c r="BD6" s="400"/>
      <c r="BE6" s="400"/>
      <c r="BF6" s="400"/>
      <c r="BG6" s="400"/>
      <c r="BH6" s="400"/>
      <c r="BI6" s="400"/>
      <c r="BJ6" s="400"/>
      <c r="BK6" s="400"/>
      <c r="BL6" s="400"/>
      <c r="BM6" s="401"/>
      <c r="BN6" s="419">
        <v>5732749</v>
      </c>
      <c r="BO6" s="420"/>
      <c r="BP6" s="420"/>
      <c r="BQ6" s="420"/>
      <c r="BR6" s="420"/>
      <c r="BS6" s="420"/>
      <c r="BT6" s="420"/>
      <c r="BU6" s="421"/>
      <c r="BV6" s="419">
        <v>6387709</v>
      </c>
      <c r="BW6" s="420"/>
      <c r="BX6" s="420"/>
      <c r="BY6" s="420"/>
      <c r="BZ6" s="420"/>
      <c r="CA6" s="420"/>
      <c r="CB6" s="420"/>
      <c r="CC6" s="421"/>
      <c r="CD6" s="428" t="s">
        <v>104</v>
      </c>
      <c r="CE6" s="373"/>
      <c r="CF6" s="373"/>
      <c r="CG6" s="373"/>
      <c r="CH6" s="373"/>
      <c r="CI6" s="373"/>
      <c r="CJ6" s="373"/>
      <c r="CK6" s="373"/>
      <c r="CL6" s="373"/>
      <c r="CM6" s="373"/>
      <c r="CN6" s="373"/>
      <c r="CO6" s="373"/>
      <c r="CP6" s="373"/>
      <c r="CQ6" s="373"/>
      <c r="CR6" s="373"/>
      <c r="CS6" s="429"/>
      <c r="CT6" s="562">
        <v>93.2</v>
      </c>
      <c r="CU6" s="563"/>
      <c r="CV6" s="563"/>
      <c r="CW6" s="563"/>
      <c r="CX6" s="563"/>
      <c r="CY6" s="563"/>
      <c r="CZ6" s="563"/>
      <c r="DA6" s="564"/>
      <c r="DB6" s="562">
        <v>93.3</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105</v>
      </c>
      <c r="AN7" s="393"/>
      <c r="AO7" s="393"/>
      <c r="AP7" s="393"/>
      <c r="AQ7" s="393"/>
      <c r="AR7" s="393"/>
      <c r="AS7" s="393"/>
      <c r="AT7" s="394"/>
      <c r="AU7" s="466" t="s">
        <v>106</v>
      </c>
      <c r="AV7" s="467"/>
      <c r="AW7" s="467"/>
      <c r="AX7" s="467"/>
      <c r="AY7" s="399" t="s">
        <v>107</v>
      </c>
      <c r="AZ7" s="400"/>
      <c r="BA7" s="400"/>
      <c r="BB7" s="400"/>
      <c r="BC7" s="400"/>
      <c r="BD7" s="400"/>
      <c r="BE7" s="400"/>
      <c r="BF7" s="400"/>
      <c r="BG7" s="400"/>
      <c r="BH7" s="400"/>
      <c r="BI7" s="400"/>
      <c r="BJ7" s="400"/>
      <c r="BK7" s="400"/>
      <c r="BL7" s="400"/>
      <c r="BM7" s="401"/>
      <c r="BN7" s="419">
        <v>669641</v>
      </c>
      <c r="BO7" s="420"/>
      <c r="BP7" s="420"/>
      <c r="BQ7" s="420"/>
      <c r="BR7" s="420"/>
      <c r="BS7" s="420"/>
      <c r="BT7" s="420"/>
      <c r="BU7" s="421"/>
      <c r="BV7" s="419">
        <v>1327479</v>
      </c>
      <c r="BW7" s="420"/>
      <c r="BX7" s="420"/>
      <c r="BY7" s="420"/>
      <c r="BZ7" s="420"/>
      <c r="CA7" s="420"/>
      <c r="CB7" s="420"/>
      <c r="CC7" s="421"/>
      <c r="CD7" s="428" t="s">
        <v>108</v>
      </c>
      <c r="CE7" s="373"/>
      <c r="CF7" s="373"/>
      <c r="CG7" s="373"/>
      <c r="CH7" s="373"/>
      <c r="CI7" s="373"/>
      <c r="CJ7" s="373"/>
      <c r="CK7" s="373"/>
      <c r="CL7" s="373"/>
      <c r="CM7" s="373"/>
      <c r="CN7" s="373"/>
      <c r="CO7" s="373"/>
      <c r="CP7" s="373"/>
      <c r="CQ7" s="373"/>
      <c r="CR7" s="373"/>
      <c r="CS7" s="429"/>
      <c r="CT7" s="419">
        <v>25874610</v>
      </c>
      <c r="CU7" s="420"/>
      <c r="CV7" s="420"/>
      <c r="CW7" s="420"/>
      <c r="CX7" s="420"/>
      <c r="CY7" s="420"/>
      <c r="CZ7" s="420"/>
      <c r="DA7" s="421"/>
      <c r="DB7" s="419">
        <v>26237648</v>
      </c>
      <c r="DC7" s="420"/>
      <c r="DD7" s="420"/>
      <c r="DE7" s="420"/>
      <c r="DF7" s="420"/>
      <c r="DG7" s="420"/>
      <c r="DH7" s="420"/>
      <c r="DI7" s="421"/>
    </row>
    <row r="8" spans="1:119" ht="18.75" customHeight="1" thickBot="1" x14ac:dyDescent="0.25">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109</v>
      </c>
      <c r="AN8" s="393"/>
      <c r="AO8" s="393"/>
      <c r="AP8" s="393"/>
      <c r="AQ8" s="393"/>
      <c r="AR8" s="393"/>
      <c r="AS8" s="393"/>
      <c r="AT8" s="394"/>
      <c r="AU8" s="466" t="s">
        <v>94</v>
      </c>
      <c r="AV8" s="467"/>
      <c r="AW8" s="467"/>
      <c r="AX8" s="467"/>
      <c r="AY8" s="399" t="s">
        <v>110</v>
      </c>
      <c r="AZ8" s="400"/>
      <c r="BA8" s="400"/>
      <c r="BB8" s="400"/>
      <c r="BC8" s="400"/>
      <c r="BD8" s="400"/>
      <c r="BE8" s="400"/>
      <c r="BF8" s="400"/>
      <c r="BG8" s="400"/>
      <c r="BH8" s="400"/>
      <c r="BI8" s="400"/>
      <c r="BJ8" s="400"/>
      <c r="BK8" s="400"/>
      <c r="BL8" s="400"/>
      <c r="BM8" s="401"/>
      <c r="BN8" s="419">
        <v>5063108</v>
      </c>
      <c r="BO8" s="420"/>
      <c r="BP8" s="420"/>
      <c r="BQ8" s="420"/>
      <c r="BR8" s="420"/>
      <c r="BS8" s="420"/>
      <c r="BT8" s="420"/>
      <c r="BU8" s="421"/>
      <c r="BV8" s="419">
        <v>5060230</v>
      </c>
      <c r="BW8" s="420"/>
      <c r="BX8" s="420"/>
      <c r="BY8" s="420"/>
      <c r="BZ8" s="420"/>
      <c r="CA8" s="420"/>
      <c r="CB8" s="420"/>
      <c r="CC8" s="421"/>
      <c r="CD8" s="428" t="s">
        <v>111</v>
      </c>
      <c r="CE8" s="373"/>
      <c r="CF8" s="373"/>
      <c r="CG8" s="373"/>
      <c r="CH8" s="373"/>
      <c r="CI8" s="373"/>
      <c r="CJ8" s="373"/>
      <c r="CK8" s="373"/>
      <c r="CL8" s="373"/>
      <c r="CM8" s="373"/>
      <c r="CN8" s="373"/>
      <c r="CO8" s="373"/>
      <c r="CP8" s="373"/>
      <c r="CQ8" s="373"/>
      <c r="CR8" s="373"/>
      <c r="CS8" s="429"/>
      <c r="CT8" s="522">
        <v>0.73</v>
      </c>
      <c r="CU8" s="523"/>
      <c r="CV8" s="523"/>
      <c r="CW8" s="523"/>
      <c r="CX8" s="523"/>
      <c r="CY8" s="523"/>
      <c r="CZ8" s="523"/>
      <c r="DA8" s="524"/>
      <c r="DB8" s="522">
        <v>0.74</v>
      </c>
      <c r="DC8" s="523"/>
      <c r="DD8" s="523"/>
      <c r="DE8" s="523"/>
      <c r="DF8" s="523"/>
      <c r="DG8" s="523"/>
      <c r="DH8" s="523"/>
      <c r="DI8" s="524"/>
    </row>
    <row r="9" spans="1:119" ht="18.75" customHeight="1" thickBot="1" x14ac:dyDescent="0.25">
      <c r="A9" s="181"/>
      <c r="B9" s="551" t="s">
        <v>112</v>
      </c>
      <c r="C9" s="552"/>
      <c r="D9" s="552"/>
      <c r="E9" s="552"/>
      <c r="F9" s="552"/>
      <c r="G9" s="552"/>
      <c r="H9" s="552"/>
      <c r="I9" s="552"/>
      <c r="J9" s="552"/>
      <c r="K9" s="472"/>
      <c r="L9" s="553" t="s">
        <v>113</v>
      </c>
      <c r="M9" s="554"/>
      <c r="N9" s="554"/>
      <c r="O9" s="554"/>
      <c r="P9" s="554"/>
      <c r="Q9" s="555"/>
      <c r="R9" s="556">
        <v>111623</v>
      </c>
      <c r="S9" s="557"/>
      <c r="T9" s="557"/>
      <c r="U9" s="557"/>
      <c r="V9" s="558"/>
      <c r="W9" s="488" t="s">
        <v>114</v>
      </c>
      <c r="X9" s="489"/>
      <c r="Y9" s="489"/>
      <c r="Z9" s="489"/>
      <c r="AA9" s="489"/>
      <c r="AB9" s="489"/>
      <c r="AC9" s="489"/>
      <c r="AD9" s="489"/>
      <c r="AE9" s="489"/>
      <c r="AF9" s="489"/>
      <c r="AG9" s="489"/>
      <c r="AH9" s="489"/>
      <c r="AI9" s="489"/>
      <c r="AJ9" s="489"/>
      <c r="AK9" s="489"/>
      <c r="AL9" s="559"/>
      <c r="AM9" s="478" t="s">
        <v>115</v>
      </c>
      <c r="AN9" s="393"/>
      <c r="AO9" s="393"/>
      <c r="AP9" s="393"/>
      <c r="AQ9" s="393"/>
      <c r="AR9" s="393"/>
      <c r="AS9" s="393"/>
      <c r="AT9" s="394"/>
      <c r="AU9" s="466" t="s">
        <v>94</v>
      </c>
      <c r="AV9" s="467"/>
      <c r="AW9" s="467"/>
      <c r="AX9" s="467"/>
      <c r="AY9" s="399" t="s">
        <v>116</v>
      </c>
      <c r="AZ9" s="400"/>
      <c r="BA9" s="400"/>
      <c r="BB9" s="400"/>
      <c r="BC9" s="400"/>
      <c r="BD9" s="400"/>
      <c r="BE9" s="400"/>
      <c r="BF9" s="400"/>
      <c r="BG9" s="400"/>
      <c r="BH9" s="400"/>
      <c r="BI9" s="400"/>
      <c r="BJ9" s="400"/>
      <c r="BK9" s="400"/>
      <c r="BL9" s="400"/>
      <c r="BM9" s="401"/>
      <c r="BN9" s="419">
        <v>2878</v>
      </c>
      <c r="BO9" s="420"/>
      <c r="BP9" s="420"/>
      <c r="BQ9" s="420"/>
      <c r="BR9" s="420"/>
      <c r="BS9" s="420"/>
      <c r="BT9" s="420"/>
      <c r="BU9" s="421"/>
      <c r="BV9" s="419">
        <v>416006</v>
      </c>
      <c r="BW9" s="420"/>
      <c r="BX9" s="420"/>
      <c r="BY9" s="420"/>
      <c r="BZ9" s="420"/>
      <c r="CA9" s="420"/>
      <c r="CB9" s="420"/>
      <c r="CC9" s="421"/>
      <c r="CD9" s="428" t="s">
        <v>117</v>
      </c>
      <c r="CE9" s="373"/>
      <c r="CF9" s="373"/>
      <c r="CG9" s="373"/>
      <c r="CH9" s="373"/>
      <c r="CI9" s="373"/>
      <c r="CJ9" s="373"/>
      <c r="CK9" s="373"/>
      <c r="CL9" s="373"/>
      <c r="CM9" s="373"/>
      <c r="CN9" s="373"/>
      <c r="CO9" s="373"/>
      <c r="CP9" s="373"/>
      <c r="CQ9" s="373"/>
      <c r="CR9" s="373"/>
      <c r="CS9" s="429"/>
      <c r="CT9" s="389">
        <v>10.4</v>
      </c>
      <c r="CU9" s="390"/>
      <c r="CV9" s="390"/>
      <c r="CW9" s="390"/>
      <c r="CX9" s="390"/>
      <c r="CY9" s="390"/>
      <c r="CZ9" s="390"/>
      <c r="DA9" s="391"/>
      <c r="DB9" s="389">
        <v>11</v>
      </c>
      <c r="DC9" s="390"/>
      <c r="DD9" s="390"/>
      <c r="DE9" s="390"/>
      <c r="DF9" s="390"/>
      <c r="DG9" s="390"/>
      <c r="DH9" s="390"/>
      <c r="DI9" s="391"/>
    </row>
    <row r="10" spans="1:119" ht="18.75" customHeight="1" thickBot="1" x14ac:dyDescent="0.25">
      <c r="A10" s="181"/>
      <c r="B10" s="551"/>
      <c r="C10" s="552"/>
      <c r="D10" s="552"/>
      <c r="E10" s="552"/>
      <c r="F10" s="552"/>
      <c r="G10" s="552"/>
      <c r="H10" s="552"/>
      <c r="I10" s="552"/>
      <c r="J10" s="552"/>
      <c r="K10" s="472"/>
      <c r="L10" s="392" t="s">
        <v>118</v>
      </c>
      <c r="M10" s="393"/>
      <c r="N10" s="393"/>
      <c r="O10" s="393"/>
      <c r="P10" s="393"/>
      <c r="Q10" s="394"/>
      <c r="R10" s="395">
        <v>112229</v>
      </c>
      <c r="S10" s="396"/>
      <c r="T10" s="396"/>
      <c r="U10" s="396"/>
      <c r="V10" s="398"/>
      <c r="W10" s="560"/>
      <c r="X10" s="370"/>
      <c r="Y10" s="370"/>
      <c r="Z10" s="370"/>
      <c r="AA10" s="370"/>
      <c r="AB10" s="370"/>
      <c r="AC10" s="370"/>
      <c r="AD10" s="370"/>
      <c r="AE10" s="370"/>
      <c r="AF10" s="370"/>
      <c r="AG10" s="370"/>
      <c r="AH10" s="370"/>
      <c r="AI10" s="370"/>
      <c r="AJ10" s="370"/>
      <c r="AK10" s="370"/>
      <c r="AL10" s="561"/>
      <c r="AM10" s="478" t="s">
        <v>119</v>
      </c>
      <c r="AN10" s="393"/>
      <c r="AO10" s="393"/>
      <c r="AP10" s="393"/>
      <c r="AQ10" s="393"/>
      <c r="AR10" s="393"/>
      <c r="AS10" s="393"/>
      <c r="AT10" s="394"/>
      <c r="AU10" s="466" t="s">
        <v>94</v>
      </c>
      <c r="AV10" s="467"/>
      <c r="AW10" s="467"/>
      <c r="AX10" s="467"/>
      <c r="AY10" s="399" t="s">
        <v>120</v>
      </c>
      <c r="AZ10" s="400"/>
      <c r="BA10" s="400"/>
      <c r="BB10" s="400"/>
      <c r="BC10" s="400"/>
      <c r="BD10" s="400"/>
      <c r="BE10" s="400"/>
      <c r="BF10" s="400"/>
      <c r="BG10" s="400"/>
      <c r="BH10" s="400"/>
      <c r="BI10" s="400"/>
      <c r="BJ10" s="400"/>
      <c r="BK10" s="400"/>
      <c r="BL10" s="400"/>
      <c r="BM10" s="401"/>
      <c r="BN10" s="419">
        <v>884</v>
      </c>
      <c r="BO10" s="420"/>
      <c r="BP10" s="420"/>
      <c r="BQ10" s="420"/>
      <c r="BR10" s="420"/>
      <c r="BS10" s="420"/>
      <c r="BT10" s="420"/>
      <c r="BU10" s="421"/>
      <c r="BV10" s="419">
        <v>963</v>
      </c>
      <c r="BW10" s="420"/>
      <c r="BX10" s="420"/>
      <c r="BY10" s="420"/>
      <c r="BZ10" s="420"/>
      <c r="CA10" s="420"/>
      <c r="CB10" s="420"/>
      <c r="CC10" s="421"/>
      <c r="CD10" s="184" t="s">
        <v>121</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2"/>
      <c r="L11" s="374" t="s">
        <v>122</v>
      </c>
      <c r="M11" s="375"/>
      <c r="N11" s="375"/>
      <c r="O11" s="375"/>
      <c r="P11" s="375"/>
      <c r="Q11" s="376"/>
      <c r="R11" s="548" t="s">
        <v>123</v>
      </c>
      <c r="S11" s="549"/>
      <c r="T11" s="549"/>
      <c r="U11" s="549"/>
      <c r="V11" s="550"/>
      <c r="W11" s="560"/>
      <c r="X11" s="370"/>
      <c r="Y11" s="370"/>
      <c r="Z11" s="370"/>
      <c r="AA11" s="370"/>
      <c r="AB11" s="370"/>
      <c r="AC11" s="370"/>
      <c r="AD11" s="370"/>
      <c r="AE11" s="370"/>
      <c r="AF11" s="370"/>
      <c r="AG11" s="370"/>
      <c r="AH11" s="370"/>
      <c r="AI11" s="370"/>
      <c r="AJ11" s="370"/>
      <c r="AK11" s="370"/>
      <c r="AL11" s="561"/>
      <c r="AM11" s="478" t="s">
        <v>124</v>
      </c>
      <c r="AN11" s="393"/>
      <c r="AO11" s="393"/>
      <c r="AP11" s="393"/>
      <c r="AQ11" s="393"/>
      <c r="AR11" s="393"/>
      <c r="AS11" s="393"/>
      <c r="AT11" s="394"/>
      <c r="AU11" s="466" t="s">
        <v>102</v>
      </c>
      <c r="AV11" s="467"/>
      <c r="AW11" s="467"/>
      <c r="AX11" s="467"/>
      <c r="AY11" s="399" t="s">
        <v>125</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227000</v>
      </c>
      <c r="BW11" s="420"/>
      <c r="BX11" s="420"/>
      <c r="BY11" s="420"/>
      <c r="BZ11" s="420"/>
      <c r="CA11" s="420"/>
      <c r="CB11" s="420"/>
      <c r="CC11" s="421"/>
      <c r="CD11" s="428" t="s">
        <v>126</v>
      </c>
      <c r="CE11" s="373"/>
      <c r="CF11" s="373"/>
      <c r="CG11" s="373"/>
      <c r="CH11" s="373"/>
      <c r="CI11" s="373"/>
      <c r="CJ11" s="373"/>
      <c r="CK11" s="373"/>
      <c r="CL11" s="373"/>
      <c r="CM11" s="373"/>
      <c r="CN11" s="373"/>
      <c r="CO11" s="373"/>
      <c r="CP11" s="373"/>
      <c r="CQ11" s="373"/>
      <c r="CR11" s="373"/>
      <c r="CS11" s="429"/>
      <c r="CT11" s="522" t="s">
        <v>127</v>
      </c>
      <c r="CU11" s="523"/>
      <c r="CV11" s="523"/>
      <c r="CW11" s="523"/>
      <c r="CX11" s="523"/>
      <c r="CY11" s="523"/>
      <c r="CZ11" s="523"/>
      <c r="DA11" s="524"/>
      <c r="DB11" s="522" t="s">
        <v>128</v>
      </c>
      <c r="DC11" s="523"/>
      <c r="DD11" s="523"/>
      <c r="DE11" s="523"/>
      <c r="DF11" s="523"/>
      <c r="DG11" s="523"/>
      <c r="DH11" s="523"/>
      <c r="DI11" s="524"/>
    </row>
    <row r="12" spans="1:119" ht="18.75" customHeight="1" x14ac:dyDescent="0.2">
      <c r="A12" s="181"/>
      <c r="B12" s="525" t="s">
        <v>129</v>
      </c>
      <c r="C12" s="526"/>
      <c r="D12" s="526"/>
      <c r="E12" s="526"/>
      <c r="F12" s="526"/>
      <c r="G12" s="526"/>
      <c r="H12" s="526"/>
      <c r="I12" s="526"/>
      <c r="J12" s="526"/>
      <c r="K12" s="527"/>
      <c r="L12" s="534" t="s">
        <v>130</v>
      </c>
      <c r="M12" s="535"/>
      <c r="N12" s="535"/>
      <c r="O12" s="535"/>
      <c r="P12" s="535"/>
      <c r="Q12" s="536"/>
      <c r="R12" s="537">
        <v>112179</v>
      </c>
      <c r="S12" s="538"/>
      <c r="T12" s="538"/>
      <c r="U12" s="538"/>
      <c r="V12" s="539"/>
      <c r="W12" s="540" t="s">
        <v>1</v>
      </c>
      <c r="X12" s="467"/>
      <c r="Y12" s="467"/>
      <c r="Z12" s="467"/>
      <c r="AA12" s="467"/>
      <c r="AB12" s="541"/>
      <c r="AC12" s="542" t="s">
        <v>131</v>
      </c>
      <c r="AD12" s="543"/>
      <c r="AE12" s="543"/>
      <c r="AF12" s="543"/>
      <c r="AG12" s="544"/>
      <c r="AH12" s="542" t="s">
        <v>132</v>
      </c>
      <c r="AI12" s="543"/>
      <c r="AJ12" s="543"/>
      <c r="AK12" s="543"/>
      <c r="AL12" s="545"/>
      <c r="AM12" s="478" t="s">
        <v>133</v>
      </c>
      <c r="AN12" s="393"/>
      <c r="AO12" s="393"/>
      <c r="AP12" s="393"/>
      <c r="AQ12" s="393"/>
      <c r="AR12" s="393"/>
      <c r="AS12" s="393"/>
      <c r="AT12" s="394"/>
      <c r="AU12" s="466" t="s">
        <v>134</v>
      </c>
      <c r="AV12" s="467"/>
      <c r="AW12" s="467"/>
      <c r="AX12" s="467"/>
      <c r="AY12" s="399" t="s">
        <v>135</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19127</v>
      </c>
      <c r="BW12" s="420"/>
      <c r="BX12" s="420"/>
      <c r="BY12" s="420"/>
      <c r="BZ12" s="420"/>
      <c r="CA12" s="420"/>
      <c r="CB12" s="420"/>
      <c r="CC12" s="421"/>
      <c r="CD12" s="428" t="s">
        <v>136</v>
      </c>
      <c r="CE12" s="373"/>
      <c r="CF12" s="373"/>
      <c r="CG12" s="373"/>
      <c r="CH12" s="373"/>
      <c r="CI12" s="373"/>
      <c r="CJ12" s="373"/>
      <c r="CK12" s="373"/>
      <c r="CL12" s="373"/>
      <c r="CM12" s="373"/>
      <c r="CN12" s="373"/>
      <c r="CO12" s="373"/>
      <c r="CP12" s="373"/>
      <c r="CQ12" s="373"/>
      <c r="CR12" s="373"/>
      <c r="CS12" s="429"/>
      <c r="CT12" s="522" t="s">
        <v>128</v>
      </c>
      <c r="CU12" s="523"/>
      <c r="CV12" s="523"/>
      <c r="CW12" s="523"/>
      <c r="CX12" s="523"/>
      <c r="CY12" s="523"/>
      <c r="CZ12" s="523"/>
      <c r="DA12" s="524"/>
      <c r="DB12" s="522" t="s">
        <v>128</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9" t="s">
        <v>137</v>
      </c>
      <c r="N13" s="510"/>
      <c r="O13" s="510"/>
      <c r="P13" s="510"/>
      <c r="Q13" s="511"/>
      <c r="R13" s="512">
        <v>109307</v>
      </c>
      <c r="S13" s="513"/>
      <c r="T13" s="513"/>
      <c r="U13" s="513"/>
      <c r="V13" s="514"/>
      <c r="W13" s="500" t="s">
        <v>138</v>
      </c>
      <c r="X13" s="442"/>
      <c r="Y13" s="442"/>
      <c r="Z13" s="442"/>
      <c r="AA13" s="442"/>
      <c r="AB13" s="443"/>
      <c r="AC13" s="395">
        <v>2463</v>
      </c>
      <c r="AD13" s="396"/>
      <c r="AE13" s="396"/>
      <c r="AF13" s="396"/>
      <c r="AG13" s="397"/>
      <c r="AH13" s="395">
        <v>2631</v>
      </c>
      <c r="AI13" s="396"/>
      <c r="AJ13" s="396"/>
      <c r="AK13" s="396"/>
      <c r="AL13" s="398"/>
      <c r="AM13" s="478" t="s">
        <v>139</v>
      </c>
      <c r="AN13" s="393"/>
      <c r="AO13" s="393"/>
      <c r="AP13" s="393"/>
      <c r="AQ13" s="393"/>
      <c r="AR13" s="393"/>
      <c r="AS13" s="393"/>
      <c r="AT13" s="394"/>
      <c r="AU13" s="466" t="s">
        <v>140</v>
      </c>
      <c r="AV13" s="467"/>
      <c r="AW13" s="467"/>
      <c r="AX13" s="467"/>
      <c r="AY13" s="399" t="s">
        <v>141</v>
      </c>
      <c r="AZ13" s="400"/>
      <c r="BA13" s="400"/>
      <c r="BB13" s="400"/>
      <c r="BC13" s="400"/>
      <c r="BD13" s="400"/>
      <c r="BE13" s="400"/>
      <c r="BF13" s="400"/>
      <c r="BG13" s="400"/>
      <c r="BH13" s="400"/>
      <c r="BI13" s="400"/>
      <c r="BJ13" s="400"/>
      <c r="BK13" s="400"/>
      <c r="BL13" s="400"/>
      <c r="BM13" s="401"/>
      <c r="BN13" s="419">
        <v>3762</v>
      </c>
      <c r="BO13" s="420"/>
      <c r="BP13" s="420"/>
      <c r="BQ13" s="420"/>
      <c r="BR13" s="420"/>
      <c r="BS13" s="420"/>
      <c r="BT13" s="420"/>
      <c r="BU13" s="421"/>
      <c r="BV13" s="419">
        <v>624842</v>
      </c>
      <c r="BW13" s="420"/>
      <c r="BX13" s="420"/>
      <c r="BY13" s="420"/>
      <c r="BZ13" s="420"/>
      <c r="CA13" s="420"/>
      <c r="CB13" s="420"/>
      <c r="CC13" s="421"/>
      <c r="CD13" s="428" t="s">
        <v>142</v>
      </c>
      <c r="CE13" s="373"/>
      <c r="CF13" s="373"/>
      <c r="CG13" s="373"/>
      <c r="CH13" s="373"/>
      <c r="CI13" s="373"/>
      <c r="CJ13" s="373"/>
      <c r="CK13" s="373"/>
      <c r="CL13" s="373"/>
      <c r="CM13" s="373"/>
      <c r="CN13" s="373"/>
      <c r="CO13" s="373"/>
      <c r="CP13" s="373"/>
      <c r="CQ13" s="373"/>
      <c r="CR13" s="373"/>
      <c r="CS13" s="429"/>
      <c r="CT13" s="389">
        <v>5.0999999999999996</v>
      </c>
      <c r="CU13" s="390"/>
      <c r="CV13" s="390"/>
      <c r="CW13" s="390"/>
      <c r="CX13" s="390"/>
      <c r="CY13" s="390"/>
      <c r="CZ13" s="390"/>
      <c r="DA13" s="391"/>
      <c r="DB13" s="389">
        <v>4.5</v>
      </c>
      <c r="DC13" s="390"/>
      <c r="DD13" s="390"/>
      <c r="DE13" s="390"/>
      <c r="DF13" s="390"/>
      <c r="DG13" s="390"/>
      <c r="DH13" s="390"/>
      <c r="DI13" s="391"/>
    </row>
    <row r="14" spans="1:119" ht="18.75" customHeight="1" thickBot="1" x14ac:dyDescent="0.25">
      <c r="A14" s="181"/>
      <c r="B14" s="528"/>
      <c r="C14" s="529"/>
      <c r="D14" s="529"/>
      <c r="E14" s="529"/>
      <c r="F14" s="529"/>
      <c r="G14" s="529"/>
      <c r="H14" s="529"/>
      <c r="I14" s="529"/>
      <c r="J14" s="529"/>
      <c r="K14" s="530"/>
      <c r="L14" s="502" t="s">
        <v>143</v>
      </c>
      <c r="M14" s="546"/>
      <c r="N14" s="546"/>
      <c r="O14" s="546"/>
      <c r="P14" s="546"/>
      <c r="Q14" s="547"/>
      <c r="R14" s="512">
        <v>112235</v>
      </c>
      <c r="S14" s="513"/>
      <c r="T14" s="513"/>
      <c r="U14" s="513"/>
      <c r="V14" s="514"/>
      <c r="W14" s="515"/>
      <c r="X14" s="445"/>
      <c r="Y14" s="445"/>
      <c r="Z14" s="445"/>
      <c r="AA14" s="445"/>
      <c r="AB14" s="446"/>
      <c r="AC14" s="505">
        <v>4.7</v>
      </c>
      <c r="AD14" s="506"/>
      <c r="AE14" s="506"/>
      <c r="AF14" s="506"/>
      <c r="AG14" s="507"/>
      <c r="AH14" s="505">
        <v>4.8</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144</v>
      </c>
      <c r="CE14" s="426"/>
      <c r="CF14" s="426"/>
      <c r="CG14" s="426"/>
      <c r="CH14" s="426"/>
      <c r="CI14" s="426"/>
      <c r="CJ14" s="426"/>
      <c r="CK14" s="426"/>
      <c r="CL14" s="426"/>
      <c r="CM14" s="426"/>
      <c r="CN14" s="426"/>
      <c r="CO14" s="426"/>
      <c r="CP14" s="426"/>
      <c r="CQ14" s="426"/>
      <c r="CR14" s="426"/>
      <c r="CS14" s="427"/>
      <c r="CT14" s="516" t="s">
        <v>145</v>
      </c>
      <c r="CU14" s="517"/>
      <c r="CV14" s="517"/>
      <c r="CW14" s="517"/>
      <c r="CX14" s="517"/>
      <c r="CY14" s="517"/>
      <c r="CZ14" s="517"/>
      <c r="DA14" s="518"/>
      <c r="DB14" s="516" t="s">
        <v>146</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9" t="s">
        <v>137</v>
      </c>
      <c r="N15" s="510"/>
      <c r="O15" s="510"/>
      <c r="P15" s="510"/>
      <c r="Q15" s="511"/>
      <c r="R15" s="512">
        <v>109672</v>
      </c>
      <c r="S15" s="513"/>
      <c r="T15" s="513"/>
      <c r="U15" s="513"/>
      <c r="V15" s="514"/>
      <c r="W15" s="500" t="s">
        <v>147</v>
      </c>
      <c r="X15" s="442"/>
      <c r="Y15" s="442"/>
      <c r="Z15" s="442"/>
      <c r="AA15" s="442"/>
      <c r="AB15" s="443"/>
      <c r="AC15" s="395">
        <v>15323</v>
      </c>
      <c r="AD15" s="396"/>
      <c r="AE15" s="396"/>
      <c r="AF15" s="396"/>
      <c r="AG15" s="397"/>
      <c r="AH15" s="395">
        <v>16350</v>
      </c>
      <c r="AI15" s="396"/>
      <c r="AJ15" s="396"/>
      <c r="AK15" s="396"/>
      <c r="AL15" s="398"/>
      <c r="AM15" s="478"/>
      <c r="AN15" s="393"/>
      <c r="AO15" s="393"/>
      <c r="AP15" s="393"/>
      <c r="AQ15" s="393"/>
      <c r="AR15" s="393"/>
      <c r="AS15" s="393"/>
      <c r="AT15" s="394"/>
      <c r="AU15" s="466"/>
      <c r="AV15" s="467"/>
      <c r="AW15" s="467"/>
      <c r="AX15" s="467"/>
      <c r="AY15" s="411" t="s">
        <v>148</v>
      </c>
      <c r="AZ15" s="412"/>
      <c r="BA15" s="412"/>
      <c r="BB15" s="412"/>
      <c r="BC15" s="412"/>
      <c r="BD15" s="412"/>
      <c r="BE15" s="412"/>
      <c r="BF15" s="412"/>
      <c r="BG15" s="412"/>
      <c r="BH15" s="412"/>
      <c r="BI15" s="412"/>
      <c r="BJ15" s="412"/>
      <c r="BK15" s="412"/>
      <c r="BL15" s="412"/>
      <c r="BM15" s="413"/>
      <c r="BN15" s="414">
        <v>15473628</v>
      </c>
      <c r="BO15" s="415"/>
      <c r="BP15" s="415"/>
      <c r="BQ15" s="415"/>
      <c r="BR15" s="415"/>
      <c r="BS15" s="415"/>
      <c r="BT15" s="415"/>
      <c r="BU15" s="416"/>
      <c r="BV15" s="414">
        <v>14415865</v>
      </c>
      <c r="BW15" s="415"/>
      <c r="BX15" s="415"/>
      <c r="BY15" s="415"/>
      <c r="BZ15" s="415"/>
      <c r="CA15" s="415"/>
      <c r="CB15" s="415"/>
      <c r="CC15" s="416"/>
      <c r="CD15" s="519" t="s">
        <v>149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502" t="s">
        <v>150</v>
      </c>
      <c r="M16" s="503"/>
      <c r="N16" s="503"/>
      <c r="O16" s="503"/>
      <c r="P16" s="503"/>
      <c r="Q16" s="504"/>
      <c r="R16" s="497" t="s">
        <v>151</v>
      </c>
      <c r="S16" s="498"/>
      <c r="T16" s="498"/>
      <c r="U16" s="498"/>
      <c r="V16" s="499"/>
      <c r="W16" s="515"/>
      <c r="X16" s="445"/>
      <c r="Y16" s="445"/>
      <c r="Z16" s="445"/>
      <c r="AA16" s="445"/>
      <c r="AB16" s="446"/>
      <c r="AC16" s="505">
        <v>29</v>
      </c>
      <c r="AD16" s="506"/>
      <c r="AE16" s="506"/>
      <c r="AF16" s="506"/>
      <c r="AG16" s="507"/>
      <c r="AH16" s="505">
        <v>29.8</v>
      </c>
      <c r="AI16" s="506"/>
      <c r="AJ16" s="506"/>
      <c r="AK16" s="506"/>
      <c r="AL16" s="508"/>
      <c r="AM16" s="478"/>
      <c r="AN16" s="393"/>
      <c r="AO16" s="393"/>
      <c r="AP16" s="393"/>
      <c r="AQ16" s="393"/>
      <c r="AR16" s="393"/>
      <c r="AS16" s="393"/>
      <c r="AT16" s="394"/>
      <c r="AU16" s="466"/>
      <c r="AV16" s="467"/>
      <c r="AW16" s="467"/>
      <c r="AX16" s="467"/>
      <c r="AY16" s="399" t="s">
        <v>152</v>
      </c>
      <c r="AZ16" s="400"/>
      <c r="BA16" s="400"/>
      <c r="BB16" s="400"/>
      <c r="BC16" s="400"/>
      <c r="BD16" s="400"/>
      <c r="BE16" s="400"/>
      <c r="BF16" s="400"/>
      <c r="BG16" s="400"/>
      <c r="BH16" s="400"/>
      <c r="BI16" s="400"/>
      <c r="BJ16" s="400"/>
      <c r="BK16" s="400"/>
      <c r="BL16" s="400"/>
      <c r="BM16" s="401"/>
      <c r="BN16" s="419">
        <v>21224062</v>
      </c>
      <c r="BO16" s="420"/>
      <c r="BP16" s="420"/>
      <c r="BQ16" s="420"/>
      <c r="BR16" s="420"/>
      <c r="BS16" s="420"/>
      <c r="BT16" s="420"/>
      <c r="BU16" s="421"/>
      <c r="BV16" s="419">
        <v>20391588</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5">
      <c r="A17" s="181"/>
      <c r="B17" s="531"/>
      <c r="C17" s="532"/>
      <c r="D17" s="532"/>
      <c r="E17" s="532"/>
      <c r="F17" s="532"/>
      <c r="G17" s="532"/>
      <c r="H17" s="532"/>
      <c r="I17" s="532"/>
      <c r="J17" s="532"/>
      <c r="K17" s="533"/>
      <c r="L17" s="195"/>
      <c r="M17" s="494" t="s">
        <v>153</v>
      </c>
      <c r="N17" s="495"/>
      <c r="O17" s="495"/>
      <c r="P17" s="495"/>
      <c r="Q17" s="496"/>
      <c r="R17" s="497" t="s">
        <v>154</v>
      </c>
      <c r="S17" s="498"/>
      <c r="T17" s="498"/>
      <c r="U17" s="498"/>
      <c r="V17" s="499"/>
      <c r="W17" s="500" t="s">
        <v>155</v>
      </c>
      <c r="X17" s="442"/>
      <c r="Y17" s="442"/>
      <c r="Z17" s="442"/>
      <c r="AA17" s="442"/>
      <c r="AB17" s="443"/>
      <c r="AC17" s="395">
        <v>35072</v>
      </c>
      <c r="AD17" s="396"/>
      <c r="AE17" s="396"/>
      <c r="AF17" s="396"/>
      <c r="AG17" s="397"/>
      <c r="AH17" s="395">
        <v>35818</v>
      </c>
      <c r="AI17" s="396"/>
      <c r="AJ17" s="396"/>
      <c r="AK17" s="396"/>
      <c r="AL17" s="398"/>
      <c r="AM17" s="478"/>
      <c r="AN17" s="393"/>
      <c r="AO17" s="393"/>
      <c r="AP17" s="393"/>
      <c r="AQ17" s="393"/>
      <c r="AR17" s="393"/>
      <c r="AS17" s="393"/>
      <c r="AT17" s="394"/>
      <c r="AU17" s="466"/>
      <c r="AV17" s="467"/>
      <c r="AW17" s="467"/>
      <c r="AX17" s="467"/>
      <c r="AY17" s="399" t="s">
        <v>156</v>
      </c>
      <c r="AZ17" s="400"/>
      <c r="BA17" s="400"/>
      <c r="BB17" s="400"/>
      <c r="BC17" s="400"/>
      <c r="BD17" s="400"/>
      <c r="BE17" s="400"/>
      <c r="BF17" s="400"/>
      <c r="BG17" s="400"/>
      <c r="BH17" s="400"/>
      <c r="BI17" s="400"/>
      <c r="BJ17" s="400"/>
      <c r="BK17" s="400"/>
      <c r="BL17" s="400"/>
      <c r="BM17" s="401"/>
      <c r="BN17" s="419">
        <v>19579110</v>
      </c>
      <c r="BO17" s="420"/>
      <c r="BP17" s="420"/>
      <c r="BQ17" s="420"/>
      <c r="BR17" s="420"/>
      <c r="BS17" s="420"/>
      <c r="BT17" s="420"/>
      <c r="BU17" s="421"/>
      <c r="BV17" s="419">
        <v>18217818</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5">
      <c r="A18" s="181"/>
      <c r="B18" s="471" t="s">
        <v>157</v>
      </c>
      <c r="C18" s="472"/>
      <c r="D18" s="472"/>
      <c r="E18" s="473"/>
      <c r="F18" s="473"/>
      <c r="G18" s="473"/>
      <c r="H18" s="473"/>
      <c r="I18" s="473"/>
      <c r="J18" s="473"/>
      <c r="K18" s="473"/>
      <c r="L18" s="474">
        <v>133.30000000000001</v>
      </c>
      <c r="M18" s="474"/>
      <c r="N18" s="474"/>
      <c r="O18" s="474"/>
      <c r="P18" s="474"/>
      <c r="Q18" s="474"/>
      <c r="R18" s="475"/>
      <c r="S18" s="475"/>
      <c r="T18" s="475"/>
      <c r="U18" s="475"/>
      <c r="V18" s="476"/>
      <c r="W18" s="490"/>
      <c r="X18" s="491"/>
      <c r="Y18" s="491"/>
      <c r="Z18" s="491"/>
      <c r="AA18" s="491"/>
      <c r="AB18" s="501"/>
      <c r="AC18" s="383">
        <v>66.400000000000006</v>
      </c>
      <c r="AD18" s="384"/>
      <c r="AE18" s="384"/>
      <c r="AF18" s="384"/>
      <c r="AG18" s="477"/>
      <c r="AH18" s="383">
        <v>65.400000000000006</v>
      </c>
      <c r="AI18" s="384"/>
      <c r="AJ18" s="384"/>
      <c r="AK18" s="384"/>
      <c r="AL18" s="385"/>
      <c r="AM18" s="478"/>
      <c r="AN18" s="393"/>
      <c r="AO18" s="393"/>
      <c r="AP18" s="393"/>
      <c r="AQ18" s="393"/>
      <c r="AR18" s="393"/>
      <c r="AS18" s="393"/>
      <c r="AT18" s="394"/>
      <c r="AU18" s="466"/>
      <c r="AV18" s="467"/>
      <c r="AW18" s="467"/>
      <c r="AX18" s="467"/>
      <c r="AY18" s="399" t="s">
        <v>158</v>
      </c>
      <c r="AZ18" s="400"/>
      <c r="BA18" s="400"/>
      <c r="BB18" s="400"/>
      <c r="BC18" s="400"/>
      <c r="BD18" s="400"/>
      <c r="BE18" s="400"/>
      <c r="BF18" s="400"/>
      <c r="BG18" s="400"/>
      <c r="BH18" s="400"/>
      <c r="BI18" s="400"/>
      <c r="BJ18" s="400"/>
      <c r="BK18" s="400"/>
      <c r="BL18" s="400"/>
      <c r="BM18" s="401"/>
      <c r="BN18" s="419">
        <v>24319313</v>
      </c>
      <c r="BO18" s="420"/>
      <c r="BP18" s="420"/>
      <c r="BQ18" s="420"/>
      <c r="BR18" s="420"/>
      <c r="BS18" s="420"/>
      <c r="BT18" s="420"/>
      <c r="BU18" s="421"/>
      <c r="BV18" s="419">
        <v>23522569</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5">
      <c r="A19" s="181"/>
      <c r="B19" s="471" t="s">
        <v>159</v>
      </c>
      <c r="C19" s="472"/>
      <c r="D19" s="472"/>
      <c r="E19" s="473"/>
      <c r="F19" s="473"/>
      <c r="G19" s="473"/>
      <c r="H19" s="473"/>
      <c r="I19" s="473"/>
      <c r="J19" s="473"/>
      <c r="K19" s="473"/>
      <c r="L19" s="479">
        <v>837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160</v>
      </c>
      <c r="AZ19" s="400"/>
      <c r="BA19" s="400"/>
      <c r="BB19" s="400"/>
      <c r="BC19" s="400"/>
      <c r="BD19" s="400"/>
      <c r="BE19" s="400"/>
      <c r="BF19" s="400"/>
      <c r="BG19" s="400"/>
      <c r="BH19" s="400"/>
      <c r="BI19" s="400"/>
      <c r="BJ19" s="400"/>
      <c r="BK19" s="400"/>
      <c r="BL19" s="400"/>
      <c r="BM19" s="401"/>
      <c r="BN19" s="419">
        <v>34808898</v>
      </c>
      <c r="BO19" s="420"/>
      <c r="BP19" s="420"/>
      <c r="BQ19" s="420"/>
      <c r="BR19" s="420"/>
      <c r="BS19" s="420"/>
      <c r="BT19" s="420"/>
      <c r="BU19" s="421"/>
      <c r="BV19" s="419">
        <v>34087512</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5">
      <c r="A20" s="181"/>
      <c r="B20" s="471" t="s">
        <v>161</v>
      </c>
      <c r="C20" s="472"/>
      <c r="D20" s="472"/>
      <c r="E20" s="473"/>
      <c r="F20" s="473"/>
      <c r="G20" s="473"/>
      <c r="H20" s="473"/>
      <c r="I20" s="473"/>
      <c r="J20" s="473"/>
      <c r="K20" s="473"/>
      <c r="L20" s="479">
        <v>44295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5">
      <c r="A21" s="181"/>
      <c r="B21" s="468" t="s">
        <v>162</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2">
      <c r="A22" s="181"/>
      <c r="B22" s="432" t="s">
        <v>163</v>
      </c>
      <c r="C22" s="433"/>
      <c r="D22" s="434"/>
      <c r="E22" s="441" t="s">
        <v>1</v>
      </c>
      <c r="F22" s="442"/>
      <c r="G22" s="442"/>
      <c r="H22" s="442"/>
      <c r="I22" s="442"/>
      <c r="J22" s="442"/>
      <c r="K22" s="443"/>
      <c r="L22" s="441" t="s">
        <v>164</v>
      </c>
      <c r="M22" s="442"/>
      <c r="N22" s="442"/>
      <c r="O22" s="442"/>
      <c r="P22" s="443"/>
      <c r="Q22" s="447" t="s">
        <v>165</v>
      </c>
      <c r="R22" s="448"/>
      <c r="S22" s="448"/>
      <c r="T22" s="448"/>
      <c r="U22" s="448"/>
      <c r="V22" s="449"/>
      <c r="W22" s="453" t="s">
        <v>166</v>
      </c>
      <c r="X22" s="433"/>
      <c r="Y22" s="434"/>
      <c r="Z22" s="441" t="s">
        <v>1</v>
      </c>
      <c r="AA22" s="442"/>
      <c r="AB22" s="442"/>
      <c r="AC22" s="442"/>
      <c r="AD22" s="442"/>
      <c r="AE22" s="442"/>
      <c r="AF22" s="442"/>
      <c r="AG22" s="443"/>
      <c r="AH22" s="458" t="s">
        <v>167</v>
      </c>
      <c r="AI22" s="442"/>
      <c r="AJ22" s="442"/>
      <c r="AK22" s="442"/>
      <c r="AL22" s="443"/>
      <c r="AM22" s="458" t="s">
        <v>168</v>
      </c>
      <c r="AN22" s="459"/>
      <c r="AO22" s="459"/>
      <c r="AP22" s="459"/>
      <c r="AQ22" s="459"/>
      <c r="AR22" s="460"/>
      <c r="AS22" s="447" t="s">
        <v>165</v>
      </c>
      <c r="AT22" s="448"/>
      <c r="AU22" s="448"/>
      <c r="AV22" s="448"/>
      <c r="AW22" s="448"/>
      <c r="AX22" s="464"/>
      <c r="AY22" s="411" t="s">
        <v>169</v>
      </c>
      <c r="AZ22" s="412"/>
      <c r="BA22" s="412"/>
      <c r="BB22" s="412"/>
      <c r="BC22" s="412"/>
      <c r="BD22" s="412"/>
      <c r="BE22" s="412"/>
      <c r="BF22" s="412"/>
      <c r="BG22" s="412"/>
      <c r="BH22" s="412"/>
      <c r="BI22" s="412"/>
      <c r="BJ22" s="412"/>
      <c r="BK22" s="412"/>
      <c r="BL22" s="412"/>
      <c r="BM22" s="413"/>
      <c r="BN22" s="414">
        <v>28761441</v>
      </c>
      <c r="BO22" s="415"/>
      <c r="BP22" s="415"/>
      <c r="BQ22" s="415"/>
      <c r="BR22" s="415"/>
      <c r="BS22" s="415"/>
      <c r="BT22" s="415"/>
      <c r="BU22" s="416"/>
      <c r="BV22" s="414">
        <v>31166254</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2">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170</v>
      </c>
      <c r="AZ23" s="400"/>
      <c r="BA23" s="400"/>
      <c r="BB23" s="400"/>
      <c r="BC23" s="400"/>
      <c r="BD23" s="400"/>
      <c r="BE23" s="400"/>
      <c r="BF23" s="400"/>
      <c r="BG23" s="400"/>
      <c r="BH23" s="400"/>
      <c r="BI23" s="400"/>
      <c r="BJ23" s="400"/>
      <c r="BK23" s="400"/>
      <c r="BL23" s="400"/>
      <c r="BM23" s="401"/>
      <c r="BN23" s="419">
        <v>22324765</v>
      </c>
      <c r="BO23" s="420"/>
      <c r="BP23" s="420"/>
      <c r="BQ23" s="420"/>
      <c r="BR23" s="420"/>
      <c r="BS23" s="420"/>
      <c r="BT23" s="420"/>
      <c r="BU23" s="421"/>
      <c r="BV23" s="419">
        <v>23883195</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5">
      <c r="A24" s="181"/>
      <c r="B24" s="435"/>
      <c r="C24" s="436"/>
      <c r="D24" s="437"/>
      <c r="E24" s="392" t="s">
        <v>171</v>
      </c>
      <c r="F24" s="393"/>
      <c r="G24" s="393"/>
      <c r="H24" s="393"/>
      <c r="I24" s="393"/>
      <c r="J24" s="393"/>
      <c r="K24" s="394"/>
      <c r="L24" s="395">
        <v>1</v>
      </c>
      <c r="M24" s="396"/>
      <c r="N24" s="396"/>
      <c r="O24" s="396"/>
      <c r="P24" s="397"/>
      <c r="Q24" s="395">
        <v>9100</v>
      </c>
      <c r="R24" s="396"/>
      <c r="S24" s="396"/>
      <c r="T24" s="396"/>
      <c r="U24" s="396"/>
      <c r="V24" s="397"/>
      <c r="W24" s="454"/>
      <c r="X24" s="436"/>
      <c r="Y24" s="437"/>
      <c r="Z24" s="392" t="s">
        <v>172</v>
      </c>
      <c r="AA24" s="393"/>
      <c r="AB24" s="393"/>
      <c r="AC24" s="393"/>
      <c r="AD24" s="393"/>
      <c r="AE24" s="393"/>
      <c r="AF24" s="393"/>
      <c r="AG24" s="394"/>
      <c r="AH24" s="395">
        <v>580</v>
      </c>
      <c r="AI24" s="396"/>
      <c r="AJ24" s="396"/>
      <c r="AK24" s="396"/>
      <c r="AL24" s="397"/>
      <c r="AM24" s="395">
        <v>1885580</v>
      </c>
      <c r="AN24" s="396"/>
      <c r="AO24" s="396"/>
      <c r="AP24" s="396"/>
      <c r="AQ24" s="396"/>
      <c r="AR24" s="397"/>
      <c r="AS24" s="395">
        <v>3251</v>
      </c>
      <c r="AT24" s="396"/>
      <c r="AU24" s="396"/>
      <c r="AV24" s="396"/>
      <c r="AW24" s="396"/>
      <c r="AX24" s="398"/>
      <c r="AY24" s="386" t="s">
        <v>173</v>
      </c>
      <c r="AZ24" s="387"/>
      <c r="BA24" s="387"/>
      <c r="BB24" s="387"/>
      <c r="BC24" s="387"/>
      <c r="BD24" s="387"/>
      <c r="BE24" s="387"/>
      <c r="BF24" s="387"/>
      <c r="BG24" s="387"/>
      <c r="BH24" s="387"/>
      <c r="BI24" s="387"/>
      <c r="BJ24" s="387"/>
      <c r="BK24" s="387"/>
      <c r="BL24" s="387"/>
      <c r="BM24" s="388"/>
      <c r="BN24" s="419">
        <v>9346068</v>
      </c>
      <c r="BO24" s="420"/>
      <c r="BP24" s="420"/>
      <c r="BQ24" s="420"/>
      <c r="BR24" s="420"/>
      <c r="BS24" s="420"/>
      <c r="BT24" s="420"/>
      <c r="BU24" s="421"/>
      <c r="BV24" s="419">
        <v>10444596</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2">
      <c r="A25" s="181"/>
      <c r="B25" s="435"/>
      <c r="C25" s="436"/>
      <c r="D25" s="437"/>
      <c r="E25" s="392" t="s">
        <v>174</v>
      </c>
      <c r="F25" s="393"/>
      <c r="G25" s="393"/>
      <c r="H25" s="393"/>
      <c r="I25" s="393"/>
      <c r="J25" s="393"/>
      <c r="K25" s="394"/>
      <c r="L25" s="395">
        <v>1</v>
      </c>
      <c r="M25" s="396"/>
      <c r="N25" s="396"/>
      <c r="O25" s="396"/>
      <c r="P25" s="397"/>
      <c r="Q25" s="395">
        <v>7820</v>
      </c>
      <c r="R25" s="396"/>
      <c r="S25" s="396"/>
      <c r="T25" s="396"/>
      <c r="U25" s="396"/>
      <c r="V25" s="397"/>
      <c r="W25" s="454"/>
      <c r="X25" s="436"/>
      <c r="Y25" s="437"/>
      <c r="Z25" s="392" t="s">
        <v>175</v>
      </c>
      <c r="AA25" s="393"/>
      <c r="AB25" s="393"/>
      <c r="AC25" s="393"/>
      <c r="AD25" s="393"/>
      <c r="AE25" s="393"/>
      <c r="AF25" s="393"/>
      <c r="AG25" s="394"/>
      <c r="AH25" s="395" t="s">
        <v>146</v>
      </c>
      <c r="AI25" s="396"/>
      <c r="AJ25" s="396"/>
      <c r="AK25" s="396"/>
      <c r="AL25" s="397"/>
      <c r="AM25" s="395" t="s">
        <v>145</v>
      </c>
      <c r="AN25" s="396"/>
      <c r="AO25" s="396"/>
      <c r="AP25" s="396"/>
      <c r="AQ25" s="396"/>
      <c r="AR25" s="397"/>
      <c r="AS25" s="395" t="s">
        <v>145</v>
      </c>
      <c r="AT25" s="396"/>
      <c r="AU25" s="396"/>
      <c r="AV25" s="396"/>
      <c r="AW25" s="396"/>
      <c r="AX25" s="398"/>
      <c r="AY25" s="411" t="s">
        <v>176</v>
      </c>
      <c r="AZ25" s="412"/>
      <c r="BA25" s="412"/>
      <c r="BB25" s="412"/>
      <c r="BC25" s="412"/>
      <c r="BD25" s="412"/>
      <c r="BE25" s="412"/>
      <c r="BF25" s="412"/>
      <c r="BG25" s="412"/>
      <c r="BH25" s="412"/>
      <c r="BI25" s="412"/>
      <c r="BJ25" s="412"/>
      <c r="BK25" s="412"/>
      <c r="BL25" s="412"/>
      <c r="BM25" s="413"/>
      <c r="BN25" s="414">
        <v>4944422</v>
      </c>
      <c r="BO25" s="415"/>
      <c r="BP25" s="415"/>
      <c r="BQ25" s="415"/>
      <c r="BR25" s="415"/>
      <c r="BS25" s="415"/>
      <c r="BT25" s="415"/>
      <c r="BU25" s="416"/>
      <c r="BV25" s="414">
        <v>3378380</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2">
      <c r="A26" s="181"/>
      <c r="B26" s="435"/>
      <c r="C26" s="436"/>
      <c r="D26" s="437"/>
      <c r="E26" s="392" t="s">
        <v>177</v>
      </c>
      <c r="F26" s="393"/>
      <c r="G26" s="393"/>
      <c r="H26" s="393"/>
      <c r="I26" s="393"/>
      <c r="J26" s="393"/>
      <c r="K26" s="394"/>
      <c r="L26" s="395">
        <v>1</v>
      </c>
      <c r="M26" s="396"/>
      <c r="N26" s="396"/>
      <c r="O26" s="396"/>
      <c r="P26" s="397"/>
      <c r="Q26" s="395">
        <v>7190</v>
      </c>
      <c r="R26" s="396"/>
      <c r="S26" s="396"/>
      <c r="T26" s="396"/>
      <c r="U26" s="396"/>
      <c r="V26" s="397"/>
      <c r="W26" s="454"/>
      <c r="X26" s="436"/>
      <c r="Y26" s="437"/>
      <c r="Z26" s="392" t="s">
        <v>178</v>
      </c>
      <c r="AA26" s="430"/>
      <c r="AB26" s="430"/>
      <c r="AC26" s="430"/>
      <c r="AD26" s="430"/>
      <c r="AE26" s="430"/>
      <c r="AF26" s="430"/>
      <c r="AG26" s="431"/>
      <c r="AH26" s="395">
        <v>12</v>
      </c>
      <c r="AI26" s="396"/>
      <c r="AJ26" s="396"/>
      <c r="AK26" s="396"/>
      <c r="AL26" s="397"/>
      <c r="AM26" s="395">
        <v>37788</v>
      </c>
      <c r="AN26" s="396"/>
      <c r="AO26" s="396"/>
      <c r="AP26" s="396"/>
      <c r="AQ26" s="396"/>
      <c r="AR26" s="397"/>
      <c r="AS26" s="395">
        <v>3149</v>
      </c>
      <c r="AT26" s="396"/>
      <c r="AU26" s="396"/>
      <c r="AV26" s="396"/>
      <c r="AW26" s="396"/>
      <c r="AX26" s="398"/>
      <c r="AY26" s="428" t="s">
        <v>179</v>
      </c>
      <c r="AZ26" s="373"/>
      <c r="BA26" s="373"/>
      <c r="BB26" s="373"/>
      <c r="BC26" s="373"/>
      <c r="BD26" s="373"/>
      <c r="BE26" s="373"/>
      <c r="BF26" s="373"/>
      <c r="BG26" s="373"/>
      <c r="BH26" s="373"/>
      <c r="BI26" s="373"/>
      <c r="BJ26" s="373"/>
      <c r="BK26" s="373"/>
      <c r="BL26" s="373"/>
      <c r="BM26" s="429"/>
      <c r="BN26" s="419">
        <v>60000</v>
      </c>
      <c r="BO26" s="420"/>
      <c r="BP26" s="420"/>
      <c r="BQ26" s="420"/>
      <c r="BR26" s="420"/>
      <c r="BS26" s="420"/>
      <c r="BT26" s="420"/>
      <c r="BU26" s="421"/>
      <c r="BV26" s="419">
        <v>62500</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5">
      <c r="A27" s="181"/>
      <c r="B27" s="435"/>
      <c r="C27" s="436"/>
      <c r="D27" s="437"/>
      <c r="E27" s="392" t="s">
        <v>180</v>
      </c>
      <c r="F27" s="393"/>
      <c r="G27" s="393"/>
      <c r="H27" s="393"/>
      <c r="I27" s="393"/>
      <c r="J27" s="393"/>
      <c r="K27" s="394"/>
      <c r="L27" s="395">
        <v>1</v>
      </c>
      <c r="M27" s="396"/>
      <c r="N27" s="396"/>
      <c r="O27" s="396"/>
      <c r="P27" s="397"/>
      <c r="Q27" s="395">
        <v>4520</v>
      </c>
      <c r="R27" s="396"/>
      <c r="S27" s="396"/>
      <c r="T27" s="396"/>
      <c r="U27" s="396"/>
      <c r="V27" s="397"/>
      <c r="W27" s="454"/>
      <c r="X27" s="436"/>
      <c r="Y27" s="437"/>
      <c r="Z27" s="392" t="s">
        <v>181</v>
      </c>
      <c r="AA27" s="393"/>
      <c r="AB27" s="393"/>
      <c r="AC27" s="393"/>
      <c r="AD27" s="393"/>
      <c r="AE27" s="393"/>
      <c r="AF27" s="393"/>
      <c r="AG27" s="394"/>
      <c r="AH27" s="395">
        <v>54</v>
      </c>
      <c r="AI27" s="396"/>
      <c r="AJ27" s="396"/>
      <c r="AK27" s="396"/>
      <c r="AL27" s="397"/>
      <c r="AM27" s="395">
        <v>159840</v>
      </c>
      <c r="AN27" s="396"/>
      <c r="AO27" s="396"/>
      <c r="AP27" s="396"/>
      <c r="AQ27" s="396"/>
      <c r="AR27" s="397"/>
      <c r="AS27" s="395">
        <v>2960</v>
      </c>
      <c r="AT27" s="396"/>
      <c r="AU27" s="396"/>
      <c r="AV27" s="396"/>
      <c r="AW27" s="396"/>
      <c r="AX27" s="398"/>
      <c r="AY27" s="425" t="s">
        <v>182</v>
      </c>
      <c r="AZ27" s="426"/>
      <c r="BA27" s="426"/>
      <c r="BB27" s="426"/>
      <c r="BC27" s="426"/>
      <c r="BD27" s="426"/>
      <c r="BE27" s="426"/>
      <c r="BF27" s="426"/>
      <c r="BG27" s="426"/>
      <c r="BH27" s="426"/>
      <c r="BI27" s="426"/>
      <c r="BJ27" s="426"/>
      <c r="BK27" s="426"/>
      <c r="BL27" s="426"/>
      <c r="BM27" s="427"/>
      <c r="BN27" s="422">
        <v>485711</v>
      </c>
      <c r="BO27" s="423"/>
      <c r="BP27" s="423"/>
      <c r="BQ27" s="423"/>
      <c r="BR27" s="423"/>
      <c r="BS27" s="423"/>
      <c r="BT27" s="423"/>
      <c r="BU27" s="424"/>
      <c r="BV27" s="422">
        <v>485703</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2">
      <c r="A28" s="181"/>
      <c r="B28" s="435"/>
      <c r="C28" s="436"/>
      <c r="D28" s="437"/>
      <c r="E28" s="392" t="s">
        <v>183</v>
      </c>
      <c r="F28" s="393"/>
      <c r="G28" s="393"/>
      <c r="H28" s="393"/>
      <c r="I28" s="393"/>
      <c r="J28" s="393"/>
      <c r="K28" s="394"/>
      <c r="L28" s="395">
        <v>1</v>
      </c>
      <c r="M28" s="396"/>
      <c r="N28" s="396"/>
      <c r="O28" s="396"/>
      <c r="P28" s="397"/>
      <c r="Q28" s="395">
        <v>4040</v>
      </c>
      <c r="R28" s="396"/>
      <c r="S28" s="396"/>
      <c r="T28" s="396"/>
      <c r="U28" s="396"/>
      <c r="V28" s="397"/>
      <c r="W28" s="454"/>
      <c r="X28" s="436"/>
      <c r="Y28" s="437"/>
      <c r="Z28" s="392" t="s">
        <v>184</v>
      </c>
      <c r="AA28" s="393"/>
      <c r="AB28" s="393"/>
      <c r="AC28" s="393"/>
      <c r="AD28" s="393"/>
      <c r="AE28" s="393"/>
      <c r="AF28" s="393"/>
      <c r="AG28" s="394"/>
      <c r="AH28" s="395" t="s">
        <v>146</v>
      </c>
      <c r="AI28" s="396"/>
      <c r="AJ28" s="396"/>
      <c r="AK28" s="396"/>
      <c r="AL28" s="397"/>
      <c r="AM28" s="395" t="s">
        <v>128</v>
      </c>
      <c r="AN28" s="396"/>
      <c r="AO28" s="396"/>
      <c r="AP28" s="396"/>
      <c r="AQ28" s="396"/>
      <c r="AR28" s="397"/>
      <c r="AS28" s="395" t="s">
        <v>146</v>
      </c>
      <c r="AT28" s="396"/>
      <c r="AU28" s="396"/>
      <c r="AV28" s="396"/>
      <c r="AW28" s="396"/>
      <c r="AX28" s="398"/>
      <c r="AY28" s="402" t="s">
        <v>185</v>
      </c>
      <c r="AZ28" s="403"/>
      <c r="BA28" s="403"/>
      <c r="BB28" s="404"/>
      <c r="BC28" s="411" t="s">
        <v>50</v>
      </c>
      <c r="BD28" s="412"/>
      <c r="BE28" s="412"/>
      <c r="BF28" s="412"/>
      <c r="BG28" s="412"/>
      <c r="BH28" s="412"/>
      <c r="BI28" s="412"/>
      <c r="BJ28" s="412"/>
      <c r="BK28" s="412"/>
      <c r="BL28" s="412"/>
      <c r="BM28" s="413"/>
      <c r="BN28" s="414">
        <v>2727910</v>
      </c>
      <c r="BO28" s="415"/>
      <c r="BP28" s="415"/>
      <c r="BQ28" s="415"/>
      <c r="BR28" s="415"/>
      <c r="BS28" s="415"/>
      <c r="BT28" s="415"/>
      <c r="BU28" s="416"/>
      <c r="BV28" s="414">
        <v>2727026</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2">
      <c r="A29" s="181"/>
      <c r="B29" s="435"/>
      <c r="C29" s="436"/>
      <c r="D29" s="437"/>
      <c r="E29" s="392" t="s">
        <v>186</v>
      </c>
      <c r="F29" s="393"/>
      <c r="G29" s="393"/>
      <c r="H29" s="393"/>
      <c r="I29" s="393"/>
      <c r="J29" s="393"/>
      <c r="K29" s="394"/>
      <c r="L29" s="395">
        <v>26</v>
      </c>
      <c r="M29" s="396"/>
      <c r="N29" s="396"/>
      <c r="O29" s="396"/>
      <c r="P29" s="397"/>
      <c r="Q29" s="395">
        <v>3780</v>
      </c>
      <c r="R29" s="396"/>
      <c r="S29" s="396"/>
      <c r="T29" s="396"/>
      <c r="U29" s="396"/>
      <c r="V29" s="397"/>
      <c r="W29" s="455"/>
      <c r="X29" s="456"/>
      <c r="Y29" s="457"/>
      <c r="Z29" s="392" t="s">
        <v>187</v>
      </c>
      <c r="AA29" s="393"/>
      <c r="AB29" s="393"/>
      <c r="AC29" s="393"/>
      <c r="AD29" s="393"/>
      <c r="AE29" s="393"/>
      <c r="AF29" s="393"/>
      <c r="AG29" s="394"/>
      <c r="AH29" s="395">
        <v>634</v>
      </c>
      <c r="AI29" s="396"/>
      <c r="AJ29" s="396"/>
      <c r="AK29" s="396"/>
      <c r="AL29" s="397"/>
      <c r="AM29" s="395">
        <v>2045420</v>
      </c>
      <c r="AN29" s="396"/>
      <c r="AO29" s="396"/>
      <c r="AP29" s="396"/>
      <c r="AQ29" s="396"/>
      <c r="AR29" s="397"/>
      <c r="AS29" s="395">
        <v>3226</v>
      </c>
      <c r="AT29" s="396"/>
      <c r="AU29" s="396"/>
      <c r="AV29" s="396"/>
      <c r="AW29" s="396"/>
      <c r="AX29" s="398"/>
      <c r="AY29" s="405"/>
      <c r="AZ29" s="406"/>
      <c r="BA29" s="406"/>
      <c r="BB29" s="407"/>
      <c r="BC29" s="399" t="s">
        <v>188</v>
      </c>
      <c r="BD29" s="400"/>
      <c r="BE29" s="400"/>
      <c r="BF29" s="400"/>
      <c r="BG29" s="400"/>
      <c r="BH29" s="400"/>
      <c r="BI29" s="400"/>
      <c r="BJ29" s="400"/>
      <c r="BK29" s="400"/>
      <c r="BL29" s="400"/>
      <c r="BM29" s="401"/>
      <c r="BN29" s="419">
        <v>137335</v>
      </c>
      <c r="BO29" s="420"/>
      <c r="BP29" s="420"/>
      <c r="BQ29" s="420"/>
      <c r="BR29" s="420"/>
      <c r="BS29" s="420"/>
      <c r="BT29" s="420"/>
      <c r="BU29" s="421"/>
      <c r="BV29" s="419">
        <v>137332</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5">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189</v>
      </c>
      <c r="X30" s="381"/>
      <c r="Y30" s="381"/>
      <c r="Z30" s="381"/>
      <c r="AA30" s="381"/>
      <c r="AB30" s="381"/>
      <c r="AC30" s="381"/>
      <c r="AD30" s="381"/>
      <c r="AE30" s="381"/>
      <c r="AF30" s="381"/>
      <c r="AG30" s="382"/>
      <c r="AH30" s="383">
        <v>99</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5438971</v>
      </c>
      <c r="BO30" s="423"/>
      <c r="BP30" s="423"/>
      <c r="BQ30" s="423"/>
      <c r="BR30" s="423"/>
      <c r="BS30" s="423"/>
      <c r="BT30" s="423"/>
      <c r="BU30" s="424"/>
      <c r="BV30" s="422">
        <v>3650543</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2" t="s">
        <v>190</v>
      </c>
      <c r="D32" s="372"/>
      <c r="E32" s="372"/>
      <c r="F32" s="372"/>
      <c r="G32" s="372"/>
      <c r="H32" s="372"/>
      <c r="I32" s="372"/>
      <c r="J32" s="372"/>
      <c r="K32" s="372"/>
      <c r="L32" s="372"/>
      <c r="M32" s="372"/>
      <c r="N32" s="372"/>
      <c r="O32" s="372"/>
      <c r="P32" s="372"/>
      <c r="Q32" s="372"/>
      <c r="R32" s="372"/>
      <c r="S32" s="372"/>
      <c r="U32" s="373" t="s">
        <v>191</v>
      </c>
      <c r="V32" s="373"/>
      <c r="W32" s="373"/>
      <c r="X32" s="373"/>
      <c r="Y32" s="373"/>
      <c r="Z32" s="373"/>
      <c r="AA32" s="373"/>
      <c r="AB32" s="373"/>
      <c r="AC32" s="373"/>
      <c r="AD32" s="373"/>
      <c r="AE32" s="373"/>
      <c r="AF32" s="373"/>
      <c r="AG32" s="373"/>
      <c r="AH32" s="373"/>
      <c r="AI32" s="373"/>
      <c r="AJ32" s="373"/>
      <c r="AK32" s="373"/>
      <c r="AM32" s="373" t="s">
        <v>192</v>
      </c>
      <c r="AN32" s="373"/>
      <c r="AO32" s="373"/>
      <c r="AP32" s="373"/>
      <c r="AQ32" s="373"/>
      <c r="AR32" s="373"/>
      <c r="AS32" s="373"/>
      <c r="AT32" s="373"/>
      <c r="AU32" s="373"/>
      <c r="AV32" s="373"/>
      <c r="AW32" s="373"/>
      <c r="AX32" s="373"/>
      <c r="AY32" s="373"/>
      <c r="AZ32" s="373"/>
      <c r="BA32" s="373"/>
      <c r="BB32" s="373"/>
      <c r="BC32" s="373"/>
      <c r="BE32" s="373" t="s">
        <v>193</v>
      </c>
      <c r="BF32" s="373"/>
      <c r="BG32" s="373"/>
      <c r="BH32" s="373"/>
      <c r="BI32" s="373"/>
      <c r="BJ32" s="373"/>
      <c r="BK32" s="373"/>
      <c r="BL32" s="373"/>
      <c r="BM32" s="373"/>
      <c r="BN32" s="373"/>
      <c r="BO32" s="373"/>
      <c r="BP32" s="373"/>
      <c r="BQ32" s="373"/>
      <c r="BR32" s="373"/>
      <c r="BS32" s="373"/>
      <c r="BT32" s="373"/>
      <c r="BU32" s="373"/>
      <c r="BW32" s="373" t="s">
        <v>194</v>
      </c>
      <c r="BX32" s="373"/>
      <c r="BY32" s="373"/>
      <c r="BZ32" s="373"/>
      <c r="CA32" s="373"/>
      <c r="CB32" s="373"/>
      <c r="CC32" s="373"/>
      <c r="CD32" s="373"/>
      <c r="CE32" s="373"/>
      <c r="CF32" s="373"/>
      <c r="CG32" s="373"/>
      <c r="CH32" s="373"/>
      <c r="CI32" s="373"/>
      <c r="CJ32" s="373"/>
      <c r="CK32" s="373"/>
      <c r="CL32" s="373"/>
      <c r="CM32" s="373"/>
      <c r="CO32" s="373" t="s">
        <v>195</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2">
      <c r="A33" s="181"/>
      <c r="B33" s="205"/>
      <c r="C33" s="371" t="s">
        <v>196</v>
      </c>
      <c r="D33" s="371"/>
      <c r="E33" s="370" t="s">
        <v>197</v>
      </c>
      <c r="F33" s="370"/>
      <c r="G33" s="370"/>
      <c r="H33" s="370"/>
      <c r="I33" s="370"/>
      <c r="J33" s="370"/>
      <c r="K33" s="370"/>
      <c r="L33" s="370"/>
      <c r="M33" s="370"/>
      <c r="N33" s="370"/>
      <c r="O33" s="370"/>
      <c r="P33" s="370"/>
      <c r="Q33" s="370"/>
      <c r="R33" s="370"/>
      <c r="S33" s="370"/>
      <c r="T33" s="206"/>
      <c r="U33" s="371" t="s">
        <v>196</v>
      </c>
      <c r="V33" s="371"/>
      <c r="W33" s="370" t="s">
        <v>197</v>
      </c>
      <c r="X33" s="370"/>
      <c r="Y33" s="370"/>
      <c r="Z33" s="370"/>
      <c r="AA33" s="370"/>
      <c r="AB33" s="370"/>
      <c r="AC33" s="370"/>
      <c r="AD33" s="370"/>
      <c r="AE33" s="370"/>
      <c r="AF33" s="370"/>
      <c r="AG33" s="370"/>
      <c r="AH33" s="370"/>
      <c r="AI33" s="370"/>
      <c r="AJ33" s="370"/>
      <c r="AK33" s="370"/>
      <c r="AL33" s="206"/>
      <c r="AM33" s="371" t="s">
        <v>196</v>
      </c>
      <c r="AN33" s="371"/>
      <c r="AO33" s="370" t="s">
        <v>197</v>
      </c>
      <c r="AP33" s="370"/>
      <c r="AQ33" s="370"/>
      <c r="AR33" s="370"/>
      <c r="AS33" s="370"/>
      <c r="AT33" s="370"/>
      <c r="AU33" s="370"/>
      <c r="AV33" s="370"/>
      <c r="AW33" s="370"/>
      <c r="AX33" s="370"/>
      <c r="AY33" s="370"/>
      <c r="AZ33" s="370"/>
      <c r="BA33" s="370"/>
      <c r="BB33" s="370"/>
      <c r="BC33" s="370"/>
      <c r="BD33" s="207"/>
      <c r="BE33" s="370" t="s">
        <v>198</v>
      </c>
      <c r="BF33" s="370"/>
      <c r="BG33" s="370" t="s">
        <v>199</v>
      </c>
      <c r="BH33" s="370"/>
      <c r="BI33" s="370"/>
      <c r="BJ33" s="370"/>
      <c r="BK33" s="370"/>
      <c r="BL33" s="370"/>
      <c r="BM33" s="370"/>
      <c r="BN33" s="370"/>
      <c r="BO33" s="370"/>
      <c r="BP33" s="370"/>
      <c r="BQ33" s="370"/>
      <c r="BR33" s="370"/>
      <c r="BS33" s="370"/>
      <c r="BT33" s="370"/>
      <c r="BU33" s="370"/>
      <c r="BV33" s="207"/>
      <c r="BW33" s="371" t="s">
        <v>198</v>
      </c>
      <c r="BX33" s="371"/>
      <c r="BY33" s="370" t="s">
        <v>200</v>
      </c>
      <c r="BZ33" s="370"/>
      <c r="CA33" s="370"/>
      <c r="CB33" s="370"/>
      <c r="CC33" s="370"/>
      <c r="CD33" s="370"/>
      <c r="CE33" s="370"/>
      <c r="CF33" s="370"/>
      <c r="CG33" s="370"/>
      <c r="CH33" s="370"/>
      <c r="CI33" s="370"/>
      <c r="CJ33" s="370"/>
      <c r="CK33" s="370"/>
      <c r="CL33" s="370"/>
      <c r="CM33" s="370"/>
      <c r="CN33" s="206"/>
      <c r="CO33" s="371" t="s">
        <v>196</v>
      </c>
      <c r="CP33" s="371"/>
      <c r="CQ33" s="370" t="s">
        <v>201</v>
      </c>
      <c r="CR33" s="370"/>
      <c r="CS33" s="370"/>
      <c r="CT33" s="370"/>
      <c r="CU33" s="370"/>
      <c r="CV33" s="370"/>
      <c r="CW33" s="370"/>
      <c r="CX33" s="370"/>
      <c r="CY33" s="370"/>
      <c r="CZ33" s="370"/>
      <c r="DA33" s="370"/>
      <c r="DB33" s="370"/>
      <c r="DC33" s="370"/>
      <c r="DD33" s="370"/>
      <c r="DE33" s="370"/>
      <c r="DF33" s="206"/>
      <c r="DG33" s="369" t="s">
        <v>202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10</v>
      </c>
      <c r="BF34" s="367"/>
      <c r="BG34" s="368" t="str">
        <f>IF('各会計、関係団体の財政状況及び健全化判断比率'!B34="","",'各会計、関係団体の財政状況及び健全化判断比率'!B34)</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加須市・羽生市水防事務組合</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米米倶楽部</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加須都市計画事業野中土地区画整理事業特別会計（普通会計）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国民健康保険直営診療所特別会計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広域利根斎場組合</v>
      </c>
      <c r="BZ35" s="368"/>
      <c r="CA35" s="368"/>
      <c r="CB35" s="368"/>
      <c r="CC35" s="368"/>
      <c r="CD35" s="368"/>
      <c r="CE35" s="368"/>
      <c r="CF35" s="368"/>
      <c r="CG35" s="368"/>
      <c r="CH35" s="368"/>
      <c r="CI35" s="368"/>
      <c r="CJ35" s="368"/>
      <c r="CK35" s="368"/>
      <c r="CL35" s="368"/>
      <c r="CM35" s="368"/>
      <c r="CN35" s="181"/>
      <c r="CO35" s="367">
        <f t="shared" ref="CO35:CO43" si="3">IF(CQ35="","",CO34+1)</f>
        <v>21</v>
      </c>
      <c r="CP35" s="367"/>
      <c r="CQ35" s="368" t="str">
        <f>IF('各会計、関係団体の財政状況及び健全化判断比率'!BS8="","",'各会計、関係団体の財政状況及び健全化判断比率'!BS8)</f>
        <v>かぞ農業公社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河野博士育英事業特別会計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埼玉東部消防組合</v>
      </c>
      <c r="BZ36" s="368"/>
      <c r="CA36" s="368"/>
      <c r="CB36" s="368"/>
      <c r="CC36" s="368"/>
      <c r="CD36" s="368"/>
      <c r="CE36" s="368"/>
      <c r="CF36" s="368"/>
      <c r="CG36" s="368"/>
      <c r="CH36" s="368"/>
      <c r="CI36" s="368"/>
      <c r="CJ36" s="368"/>
      <c r="CK36" s="368"/>
      <c r="CL36" s="368"/>
      <c r="CM36" s="368"/>
      <c r="CN36" s="181"/>
      <c r="CO36" s="367">
        <f t="shared" si="3"/>
        <v>22</v>
      </c>
      <c r="CP36" s="367"/>
      <c r="CQ36" s="368" t="str">
        <f>IF('各会計、関係団体の財政状況及び健全化判断比率'!BS9="","",'各会計、関係団体の財政状況及び健全化判断比率'!BS9)</f>
        <v>渡良瀬遊水地アクリメーション振興財団</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〇</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介護保険事業特別会計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埼玉県後期高齢者医療広域連合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埼玉県後期高齢者医療広域連合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16</v>
      </c>
      <c r="BX39" s="367"/>
      <c r="BY39" s="368" t="str">
        <f>IF('各会計、関係団体の財政状況及び健全化判断比率'!B73="","",'各会計、関係団体の財政状況及び健全化判断比率'!B73)</f>
        <v>埼玉県市町村総合事務組合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17</v>
      </c>
      <c r="BX40" s="367"/>
      <c r="BY40" s="368" t="str">
        <f>IF('各会計、関係団体の財政状況及び健全化判断比率'!B74="","",'各会計、関係団体の財政状況及び健全化判断比率'!B74)</f>
        <v>埼玉県市町村総合事務組合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18</v>
      </c>
      <c r="BX41" s="367"/>
      <c r="BY41" s="368" t="str">
        <f>IF('各会計、関係団体の財政状況及び健全化判断比率'!B75="","",'各会計、関係団体の財政状況及び健全化判断比率'!B75)</f>
        <v>彩の国さいたま人づくり広域連合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19</v>
      </c>
      <c r="BX42" s="367"/>
      <c r="BY42" s="368" t="str">
        <f>IF('各会計、関係団体の財政状況及び健全化判断比率'!B76="","",'各会計、関係団体の財政状況及び健全化判断比率'!B76)</f>
        <v>埼玉県都市ボートレース企業団</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203</v>
      </c>
      <c r="E46" s="364" t="s">
        <v>204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205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206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207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208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WXmnZ5LJKOBs7Z0/wtYQhh0+YKmDhyEqckRylU2Ptcqh13hjsJWjGYH7VvH1+zKQ6D8xrrJ21x3gAIHt0fHGJQ==" saltValue="NmZLRa4VVBVLSPFR62Ynl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212</v>
      </c>
      <c r="DI1" s="718"/>
      <c r="DJ1" s="718"/>
      <c r="DK1" s="718"/>
      <c r="DL1" s="718"/>
      <c r="DM1" s="718"/>
      <c r="DN1" s="719"/>
      <c r="DO1" s="214"/>
      <c r="DP1" s="717" t="s">
        <v>213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215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216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217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218</v>
      </c>
      <c r="S4" s="680"/>
      <c r="T4" s="680"/>
      <c r="U4" s="680"/>
      <c r="V4" s="680"/>
      <c r="W4" s="680"/>
      <c r="X4" s="680"/>
      <c r="Y4" s="681"/>
      <c r="Z4" s="679" t="s">
        <v>219</v>
      </c>
      <c r="AA4" s="680"/>
      <c r="AB4" s="680"/>
      <c r="AC4" s="681"/>
      <c r="AD4" s="679" t="s">
        <v>220</v>
      </c>
      <c r="AE4" s="680"/>
      <c r="AF4" s="680"/>
      <c r="AG4" s="680"/>
      <c r="AH4" s="680"/>
      <c r="AI4" s="680"/>
      <c r="AJ4" s="680"/>
      <c r="AK4" s="681"/>
      <c r="AL4" s="679" t="s">
        <v>219</v>
      </c>
      <c r="AM4" s="680"/>
      <c r="AN4" s="680"/>
      <c r="AO4" s="681"/>
      <c r="AP4" s="720" t="s">
        <v>221</v>
      </c>
      <c r="AQ4" s="720"/>
      <c r="AR4" s="720"/>
      <c r="AS4" s="720"/>
      <c r="AT4" s="720"/>
      <c r="AU4" s="720"/>
      <c r="AV4" s="720"/>
      <c r="AW4" s="720"/>
      <c r="AX4" s="720"/>
      <c r="AY4" s="720"/>
      <c r="AZ4" s="720"/>
      <c r="BA4" s="720"/>
      <c r="BB4" s="720"/>
      <c r="BC4" s="720"/>
      <c r="BD4" s="720"/>
      <c r="BE4" s="720"/>
      <c r="BF4" s="720"/>
      <c r="BG4" s="720" t="s">
        <v>222</v>
      </c>
      <c r="BH4" s="720"/>
      <c r="BI4" s="720"/>
      <c r="BJ4" s="720"/>
      <c r="BK4" s="720"/>
      <c r="BL4" s="720"/>
      <c r="BM4" s="720"/>
      <c r="BN4" s="720"/>
      <c r="BO4" s="720" t="s">
        <v>219</v>
      </c>
      <c r="BP4" s="720"/>
      <c r="BQ4" s="720"/>
      <c r="BR4" s="720"/>
      <c r="BS4" s="720" t="s">
        <v>223</v>
      </c>
      <c r="BT4" s="720"/>
      <c r="BU4" s="720"/>
      <c r="BV4" s="720"/>
      <c r="BW4" s="720"/>
      <c r="BX4" s="720"/>
      <c r="BY4" s="720"/>
      <c r="BZ4" s="720"/>
      <c r="CA4" s="720"/>
      <c r="CB4" s="720"/>
      <c r="CD4" s="679" t="s">
        <v>224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225</v>
      </c>
      <c r="C5" s="677"/>
      <c r="D5" s="677"/>
      <c r="E5" s="677"/>
      <c r="F5" s="677"/>
      <c r="G5" s="677"/>
      <c r="H5" s="677"/>
      <c r="I5" s="677"/>
      <c r="J5" s="677"/>
      <c r="K5" s="677"/>
      <c r="L5" s="677"/>
      <c r="M5" s="677"/>
      <c r="N5" s="677"/>
      <c r="O5" s="677"/>
      <c r="P5" s="677"/>
      <c r="Q5" s="678"/>
      <c r="R5" s="673">
        <v>16707220</v>
      </c>
      <c r="S5" s="674"/>
      <c r="T5" s="674"/>
      <c r="U5" s="674"/>
      <c r="V5" s="674"/>
      <c r="W5" s="674"/>
      <c r="X5" s="674"/>
      <c r="Y5" s="702"/>
      <c r="Z5" s="715">
        <v>34.5</v>
      </c>
      <c r="AA5" s="715"/>
      <c r="AB5" s="715"/>
      <c r="AC5" s="715"/>
      <c r="AD5" s="716">
        <v>16165851</v>
      </c>
      <c r="AE5" s="716"/>
      <c r="AF5" s="716"/>
      <c r="AG5" s="716"/>
      <c r="AH5" s="716"/>
      <c r="AI5" s="716"/>
      <c r="AJ5" s="716"/>
      <c r="AK5" s="716"/>
      <c r="AL5" s="703">
        <v>61.9</v>
      </c>
      <c r="AM5" s="686"/>
      <c r="AN5" s="686"/>
      <c r="AO5" s="704"/>
      <c r="AP5" s="676" t="s">
        <v>226</v>
      </c>
      <c r="AQ5" s="677"/>
      <c r="AR5" s="677"/>
      <c r="AS5" s="677"/>
      <c r="AT5" s="677"/>
      <c r="AU5" s="677"/>
      <c r="AV5" s="677"/>
      <c r="AW5" s="677"/>
      <c r="AX5" s="677"/>
      <c r="AY5" s="677"/>
      <c r="AZ5" s="677"/>
      <c r="BA5" s="677"/>
      <c r="BB5" s="677"/>
      <c r="BC5" s="677"/>
      <c r="BD5" s="677"/>
      <c r="BE5" s="677"/>
      <c r="BF5" s="678"/>
      <c r="BG5" s="627">
        <v>16165852</v>
      </c>
      <c r="BH5" s="628"/>
      <c r="BI5" s="628"/>
      <c r="BJ5" s="628"/>
      <c r="BK5" s="628"/>
      <c r="BL5" s="628"/>
      <c r="BM5" s="628"/>
      <c r="BN5" s="629"/>
      <c r="BO5" s="663">
        <v>96.8</v>
      </c>
      <c r="BP5" s="663"/>
      <c r="BQ5" s="663"/>
      <c r="BR5" s="663"/>
      <c r="BS5" s="664" t="s">
        <v>146</v>
      </c>
      <c r="BT5" s="664"/>
      <c r="BU5" s="664"/>
      <c r="BV5" s="664"/>
      <c r="BW5" s="664"/>
      <c r="BX5" s="664"/>
      <c r="BY5" s="664"/>
      <c r="BZ5" s="664"/>
      <c r="CA5" s="664"/>
      <c r="CB5" s="695"/>
      <c r="CD5" s="679" t="s">
        <v>221</v>
      </c>
      <c r="CE5" s="680"/>
      <c r="CF5" s="680"/>
      <c r="CG5" s="680"/>
      <c r="CH5" s="680"/>
      <c r="CI5" s="680"/>
      <c r="CJ5" s="680"/>
      <c r="CK5" s="680"/>
      <c r="CL5" s="680"/>
      <c r="CM5" s="680"/>
      <c r="CN5" s="680"/>
      <c r="CO5" s="680"/>
      <c r="CP5" s="680"/>
      <c r="CQ5" s="681"/>
      <c r="CR5" s="679" t="s">
        <v>227</v>
      </c>
      <c r="CS5" s="680"/>
      <c r="CT5" s="680"/>
      <c r="CU5" s="680"/>
      <c r="CV5" s="680"/>
      <c r="CW5" s="680"/>
      <c r="CX5" s="680"/>
      <c r="CY5" s="681"/>
      <c r="CZ5" s="679" t="s">
        <v>219</v>
      </c>
      <c r="DA5" s="680"/>
      <c r="DB5" s="680"/>
      <c r="DC5" s="681"/>
      <c r="DD5" s="679" t="s">
        <v>228</v>
      </c>
      <c r="DE5" s="680"/>
      <c r="DF5" s="680"/>
      <c r="DG5" s="680"/>
      <c r="DH5" s="680"/>
      <c r="DI5" s="680"/>
      <c r="DJ5" s="680"/>
      <c r="DK5" s="680"/>
      <c r="DL5" s="680"/>
      <c r="DM5" s="680"/>
      <c r="DN5" s="680"/>
      <c r="DO5" s="680"/>
      <c r="DP5" s="681"/>
      <c r="DQ5" s="679" t="s">
        <v>229</v>
      </c>
      <c r="DR5" s="680"/>
      <c r="DS5" s="680"/>
      <c r="DT5" s="680"/>
      <c r="DU5" s="680"/>
      <c r="DV5" s="680"/>
      <c r="DW5" s="680"/>
      <c r="DX5" s="680"/>
      <c r="DY5" s="680"/>
      <c r="DZ5" s="680"/>
      <c r="EA5" s="680"/>
      <c r="EB5" s="680"/>
      <c r="EC5" s="681"/>
    </row>
    <row r="6" spans="2:143" ht="11.25" customHeight="1" x14ac:dyDescent="0.2">
      <c r="B6" s="624" t="s">
        <v>230</v>
      </c>
      <c r="C6" s="625"/>
      <c r="D6" s="625"/>
      <c r="E6" s="625"/>
      <c r="F6" s="625"/>
      <c r="G6" s="625"/>
      <c r="H6" s="625"/>
      <c r="I6" s="625"/>
      <c r="J6" s="625"/>
      <c r="K6" s="625"/>
      <c r="L6" s="625"/>
      <c r="M6" s="625"/>
      <c r="N6" s="625"/>
      <c r="O6" s="625"/>
      <c r="P6" s="625"/>
      <c r="Q6" s="626"/>
      <c r="R6" s="627">
        <v>527974</v>
      </c>
      <c r="S6" s="628"/>
      <c r="T6" s="628"/>
      <c r="U6" s="628"/>
      <c r="V6" s="628"/>
      <c r="W6" s="628"/>
      <c r="X6" s="628"/>
      <c r="Y6" s="629"/>
      <c r="Z6" s="663">
        <v>1.1000000000000001</v>
      </c>
      <c r="AA6" s="663"/>
      <c r="AB6" s="663"/>
      <c r="AC6" s="663"/>
      <c r="AD6" s="664">
        <v>527974</v>
      </c>
      <c r="AE6" s="664"/>
      <c r="AF6" s="664"/>
      <c r="AG6" s="664"/>
      <c r="AH6" s="664"/>
      <c r="AI6" s="664"/>
      <c r="AJ6" s="664"/>
      <c r="AK6" s="664"/>
      <c r="AL6" s="630">
        <v>2</v>
      </c>
      <c r="AM6" s="631"/>
      <c r="AN6" s="631"/>
      <c r="AO6" s="665"/>
      <c r="AP6" s="624" t="s">
        <v>231</v>
      </c>
      <c r="AQ6" s="625"/>
      <c r="AR6" s="625"/>
      <c r="AS6" s="625"/>
      <c r="AT6" s="625"/>
      <c r="AU6" s="625"/>
      <c r="AV6" s="625"/>
      <c r="AW6" s="625"/>
      <c r="AX6" s="625"/>
      <c r="AY6" s="625"/>
      <c r="AZ6" s="625"/>
      <c r="BA6" s="625"/>
      <c r="BB6" s="625"/>
      <c r="BC6" s="625"/>
      <c r="BD6" s="625"/>
      <c r="BE6" s="625"/>
      <c r="BF6" s="626"/>
      <c r="BG6" s="627">
        <v>16165852</v>
      </c>
      <c r="BH6" s="628"/>
      <c r="BI6" s="628"/>
      <c r="BJ6" s="628"/>
      <c r="BK6" s="628"/>
      <c r="BL6" s="628"/>
      <c r="BM6" s="628"/>
      <c r="BN6" s="629"/>
      <c r="BO6" s="663">
        <v>96.8</v>
      </c>
      <c r="BP6" s="663"/>
      <c r="BQ6" s="663"/>
      <c r="BR6" s="663"/>
      <c r="BS6" s="664" t="s">
        <v>128</v>
      </c>
      <c r="BT6" s="664"/>
      <c r="BU6" s="664"/>
      <c r="BV6" s="664"/>
      <c r="BW6" s="664"/>
      <c r="BX6" s="664"/>
      <c r="BY6" s="664"/>
      <c r="BZ6" s="664"/>
      <c r="CA6" s="664"/>
      <c r="CB6" s="695"/>
      <c r="CD6" s="676" t="s">
        <v>232</v>
      </c>
      <c r="CE6" s="677"/>
      <c r="CF6" s="677"/>
      <c r="CG6" s="677"/>
      <c r="CH6" s="677"/>
      <c r="CI6" s="677"/>
      <c r="CJ6" s="677"/>
      <c r="CK6" s="677"/>
      <c r="CL6" s="677"/>
      <c r="CM6" s="677"/>
      <c r="CN6" s="677"/>
      <c r="CO6" s="677"/>
      <c r="CP6" s="677"/>
      <c r="CQ6" s="678"/>
      <c r="CR6" s="627">
        <v>295344</v>
      </c>
      <c r="CS6" s="628"/>
      <c r="CT6" s="628"/>
      <c r="CU6" s="628"/>
      <c r="CV6" s="628"/>
      <c r="CW6" s="628"/>
      <c r="CX6" s="628"/>
      <c r="CY6" s="629"/>
      <c r="CZ6" s="703">
        <v>0.7</v>
      </c>
      <c r="DA6" s="686"/>
      <c r="DB6" s="686"/>
      <c r="DC6" s="705"/>
      <c r="DD6" s="633" t="s">
        <v>128</v>
      </c>
      <c r="DE6" s="628"/>
      <c r="DF6" s="628"/>
      <c r="DG6" s="628"/>
      <c r="DH6" s="628"/>
      <c r="DI6" s="628"/>
      <c r="DJ6" s="628"/>
      <c r="DK6" s="628"/>
      <c r="DL6" s="628"/>
      <c r="DM6" s="628"/>
      <c r="DN6" s="628"/>
      <c r="DO6" s="628"/>
      <c r="DP6" s="629"/>
      <c r="DQ6" s="633">
        <v>293230</v>
      </c>
      <c r="DR6" s="628"/>
      <c r="DS6" s="628"/>
      <c r="DT6" s="628"/>
      <c r="DU6" s="628"/>
      <c r="DV6" s="628"/>
      <c r="DW6" s="628"/>
      <c r="DX6" s="628"/>
      <c r="DY6" s="628"/>
      <c r="DZ6" s="628"/>
      <c r="EA6" s="628"/>
      <c r="EB6" s="628"/>
      <c r="EC6" s="662"/>
    </row>
    <row r="7" spans="2:143" ht="11.25" customHeight="1" x14ac:dyDescent="0.2">
      <c r="B7" s="624" t="s">
        <v>233</v>
      </c>
      <c r="C7" s="625"/>
      <c r="D7" s="625"/>
      <c r="E7" s="625"/>
      <c r="F7" s="625"/>
      <c r="G7" s="625"/>
      <c r="H7" s="625"/>
      <c r="I7" s="625"/>
      <c r="J7" s="625"/>
      <c r="K7" s="625"/>
      <c r="L7" s="625"/>
      <c r="M7" s="625"/>
      <c r="N7" s="625"/>
      <c r="O7" s="625"/>
      <c r="P7" s="625"/>
      <c r="Q7" s="626"/>
      <c r="R7" s="627">
        <v>5373</v>
      </c>
      <c r="S7" s="628"/>
      <c r="T7" s="628"/>
      <c r="U7" s="628"/>
      <c r="V7" s="628"/>
      <c r="W7" s="628"/>
      <c r="X7" s="628"/>
      <c r="Y7" s="629"/>
      <c r="Z7" s="663">
        <v>0</v>
      </c>
      <c r="AA7" s="663"/>
      <c r="AB7" s="663"/>
      <c r="AC7" s="663"/>
      <c r="AD7" s="664">
        <v>5373</v>
      </c>
      <c r="AE7" s="664"/>
      <c r="AF7" s="664"/>
      <c r="AG7" s="664"/>
      <c r="AH7" s="664"/>
      <c r="AI7" s="664"/>
      <c r="AJ7" s="664"/>
      <c r="AK7" s="664"/>
      <c r="AL7" s="630">
        <v>0</v>
      </c>
      <c r="AM7" s="631"/>
      <c r="AN7" s="631"/>
      <c r="AO7" s="665"/>
      <c r="AP7" s="624" t="s">
        <v>234</v>
      </c>
      <c r="AQ7" s="625"/>
      <c r="AR7" s="625"/>
      <c r="AS7" s="625"/>
      <c r="AT7" s="625"/>
      <c r="AU7" s="625"/>
      <c r="AV7" s="625"/>
      <c r="AW7" s="625"/>
      <c r="AX7" s="625"/>
      <c r="AY7" s="625"/>
      <c r="AZ7" s="625"/>
      <c r="BA7" s="625"/>
      <c r="BB7" s="625"/>
      <c r="BC7" s="625"/>
      <c r="BD7" s="625"/>
      <c r="BE7" s="625"/>
      <c r="BF7" s="626"/>
      <c r="BG7" s="627">
        <v>6738531</v>
      </c>
      <c r="BH7" s="628"/>
      <c r="BI7" s="628"/>
      <c r="BJ7" s="628"/>
      <c r="BK7" s="628"/>
      <c r="BL7" s="628"/>
      <c r="BM7" s="628"/>
      <c r="BN7" s="629"/>
      <c r="BO7" s="663">
        <v>40.299999999999997</v>
      </c>
      <c r="BP7" s="663"/>
      <c r="BQ7" s="663"/>
      <c r="BR7" s="663"/>
      <c r="BS7" s="664" t="s">
        <v>235</v>
      </c>
      <c r="BT7" s="664"/>
      <c r="BU7" s="664"/>
      <c r="BV7" s="664"/>
      <c r="BW7" s="664"/>
      <c r="BX7" s="664"/>
      <c r="BY7" s="664"/>
      <c r="BZ7" s="664"/>
      <c r="CA7" s="664"/>
      <c r="CB7" s="695"/>
      <c r="CD7" s="624" t="s">
        <v>236</v>
      </c>
      <c r="CE7" s="625"/>
      <c r="CF7" s="625"/>
      <c r="CG7" s="625"/>
      <c r="CH7" s="625"/>
      <c r="CI7" s="625"/>
      <c r="CJ7" s="625"/>
      <c r="CK7" s="625"/>
      <c r="CL7" s="625"/>
      <c r="CM7" s="625"/>
      <c r="CN7" s="625"/>
      <c r="CO7" s="625"/>
      <c r="CP7" s="625"/>
      <c r="CQ7" s="626"/>
      <c r="CR7" s="627">
        <v>6312343</v>
      </c>
      <c r="CS7" s="628"/>
      <c r="CT7" s="628"/>
      <c r="CU7" s="628"/>
      <c r="CV7" s="628"/>
      <c r="CW7" s="628"/>
      <c r="CX7" s="628"/>
      <c r="CY7" s="629"/>
      <c r="CZ7" s="663">
        <v>14.8</v>
      </c>
      <c r="DA7" s="663"/>
      <c r="DB7" s="663"/>
      <c r="DC7" s="663"/>
      <c r="DD7" s="633">
        <v>308685</v>
      </c>
      <c r="DE7" s="628"/>
      <c r="DF7" s="628"/>
      <c r="DG7" s="628"/>
      <c r="DH7" s="628"/>
      <c r="DI7" s="628"/>
      <c r="DJ7" s="628"/>
      <c r="DK7" s="628"/>
      <c r="DL7" s="628"/>
      <c r="DM7" s="628"/>
      <c r="DN7" s="628"/>
      <c r="DO7" s="628"/>
      <c r="DP7" s="629"/>
      <c r="DQ7" s="633">
        <v>5473037</v>
      </c>
      <c r="DR7" s="628"/>
      <c r="DS7" s="628"/>
      <c r="DT7" s="628"/>
      <c r="DU7" s="628"/>
      <c r="DV7" s="628"/>
      <c r="DW7" s="628"/>
      <c r="DX7" s="628"/>
      <c r="DY7" s="628"/>
      <c r="DZ7" s="628"/>
      <c r="EA7" s="628"/>
      <c r="EB7" s="628"/>
      <c r="EC7" s="662"/>
    </row>
    <row r="8" spans="2:143" ht="11.25" customHeight="1" x14ac:dyDescent="0.2">
      <c r="B8" s="624" t="s">
        <v>237</v>
      </c>
      <c r="C8" s="625"/>
      <c r="D8" s="625"/>
      <c r="E8" s="625"/>
      <c r="F8" s="625"/>
      <c r="G8" s="625"/>
      <c r="H8" s="625"/>
      <c r="I8" s="625"/>
      <c r="J8" s="625"/>
      <c r="K8" s="625"/>
      <c r="L8" s="625"/>
      <c r="M8" s="625"/>
      <c r="N8" s="625"/>
      <c r="O8" s="625"/>
      <c r="P8" s="625"/>
      <c r="Q8" s="626"/>
      <c r="R8" s="627">
        <v>77388</v>
      </c>
      <c r="S8" s="628"/>
      <c r="T8" s="628"/>
      <c r="U8" s="628"/>
      <c r="V8" s="628"/>
      <c r="W8" s="628"/>
      <c r="X8" s="628"/>
      <c r="Y8" s="629"/>
      <c r="Z8" s="663">
        <v>0.2</v>
      </c>
      <c r="AA8" s="663"/>
      <c r="AB8" s="663"/>
      <c r="AC8" s="663"/>
      <c r="AD8" s="664">
        <v>77388</v>
      </c>
      <c r="AE8" s="664"/>
      <c r="AF8" s="664"/>
      <c r="AG8" s="664"/>
      <c r="AH8" s="664"/>
      <c r="AI8" s="664"/>
      <c r="AJ8" s="664"/>
      <c r="AK8" s="664"/>
      <c r="AL8" s="630">
        <v>0.3</v>
      </c>
      <c r="AM8" s="631"/>
      <c r="AN8" s="631"/>
      <c r="AO8" s="665"/>
      <c r="AP8" s="624" t="s">
        <v>238</v>
      </c>
      <c r="AQ8" s="625"/>
      <c r="AR8" s="625"/>
      <c r="AS8" s="625"/>
      <c r="AT8" s="625"/>
      <c r="AU8" s="625"/>
      <c r="AV8" s="625"/>
      <c r="AW8" s="625"/>
      <c r="AX8" s="625"/>
      <c r="AY8" s="625"/>
      <c r="AZ8" s="625"/>
      <c r="BA8" s="625"/>
      <c r="BB8" s="625"/>
      <c r="BC8" s="625"/>
      <c r="BD8" s="625"/>
      <c r="BE8" s="625"/>
      <c r="BF8" s="626"/>
      <c r="BG8" s="627">
        <v>206711</v>
      </c>
      <c r="BH8" s="628"/>
      <c r="BI8" s="628"/>
      <c r="BJ8" s="628"/>
      <c r="BK8" s="628"/>
      <c r="BL8" s="628"/>
      <c r="BM8" s="628"/>
      <c r="BN8" s="629"/>
      <c r="BO8" s="663">
        <v>1.2</v>
      </c>
      <c r="BP8" s="663"/>
      <c r="BQ8" s="663"/>
      <c r="BR8" s="663"/>
      <c r="BS8" s="664" t="s">
        <v>239</v>
      </c>
      <c r="BT8" s="664"/>
      <c r="BU8" s="664"/>
      <c r="BV8" s="664"/>
      <c r="BW8" s="664"/>
      <c r="BX8" s="664"/>
      <c r="BY8" s="664"/>
      <c r="BZ8" s="664"/>
      <c r="CA8" s="664"/>
      <c r="CB8" s="695"/>
      <c r="CD8" s="624" t="s">
        <v>240</v>
      </c>
      <c r="CE8" s="625"/>
      <c r="CF8" s="625"/>
      <c r="CG8" s="625"/>
      <c r="CH8" s="625"/>
      <c r="CI8" s="625"/>
      <c r="CJ8" s="625"/>
      <c r="CK8" s="625"/>
      <c r="CL8" s="625"/>
      <c r="CM8" s="625"/>
      <c r="CN8" s="625"/>
      <c r="CO8" s="625"/>
      <c r="CP8" s="625"/>
      <c r="CQ8" s="626"/>
      <c r="CR8" s="627">
        <v>17344908</v>
      </c>
      <c r="CS8" s="628"/>
      <c r="CT8" s="628"/>
      <c r="CU8" s="628"/>
      <c r="CV8" s="628"/>
      <c r="CW8" s="628"/>
      <c r="CX8" s="628"/>
      <c r="CY8" s="629"/>
      <c r="CZ8" s="663">
        <v>40.700000000000003</v>
      </c>
      <c r="DA8" s="663"/>
      <c r="DB8" s="663"/>
      <c r="DC8" s="663"/>
      <c r="DD8" s="633">
        <v>39745</v>
      </c>
      <c r="DE8" s="628"/>
      <c r="DF8" s="628"/>
      <c r="DG8" s="628"/>
      <c r="DH8" s="628"/>
      <c r="DI8" s="628"/>
      <c r="DJ8" s="628"/>
      <c r="DK8" s="628"/>
      <c r="DL8" s="628"/>
      <c r="DM8" s="628"/>
      <c r="DN8" s="628"/>
      <c r="DO8" s="628"/>
      <c r="DP8" s="629"/>
      <c r="DQ8" s="633">
        <v>8610450</v>
      </c>
      <c r="DR8" s="628"/>
      <c r="DS8" s="628"/>
      <c r="DT8" s="628"/>
      <c r="DU8" s="628"/>
      <c r="DV8" s="628"/>
      <c r="DW8" s="628"/>
      <c r="DX8" s="628"/>
      <c r="DY8" s="628"/>
      <c r="DZ8" s="628"/>
      <c r="EA8" s="628"/>
      <c r="EB8" s="628"/>
      <c r="EC8" s="662"/>
    </row>
    <row r="9" spans="2:143" ht="11.25" customHeight="1" x14ac:dyDescent="0.2">
      <c r="B9" s="624" t="s">
        <v>241</v>
      </c>
      <c r="C9" s="625"/>
      <c r="D9" s="625"/>
      <c r="E9" s="625"/>
      <c r="F9" s="625"/>
      <c r="G9" s="625"/>
      <c r="H9" s="625"/>
      <c r="I9" s="625"/>
      <c r="J9" s="625"/>
      <c r="K9" s="625"/>
      <c r="L9" s="625"/>
      <c r="M9" s="625"/>
      <c r="N9" s="625"/>
      <c r="O9" s="625"/>
      <c r="P9" s="625"/>
      <c r="Q9" s="626"/>
      <c r="R9" s="627">
        <v>60251</v>
      </c>
      <c r="S9" s="628"/>
      <c r="T9" s="628"/>
      <c r="U9" s="628"/>
      <c r="V9" s="628"/>
      <c r="W9" s="628"/>
      <c r="X9" s="628"/>
      <c r="Y9" s="629"/>
      <c r="Z9" s="663">
        <v>0.1</v>
      </c>
      <c r="AA9" s="663"/>
      <c r="AB9" s="663"/>
      <c r="AC9" s="663"/>
      <c r="AD9" s="664">
        <v>60251</v>
      </c>
      <c r="AE9" s="664"/>
      <c r="AF9" s="664"/>
      <c r="AG9" s="664"/>
      <c r="AH9" s="664"/>
      <c r="AI9" s="664"/>
      <c r="AJ9" s="664"/>
      <c r="AK9" s="664"/>
      <c r="AL9" s="630">
        <v>0.2</v>
      </c>
      <c r="AM9" s="631"/>
      <c r="AN9" s="631"/>
      <c r="AO9" s="665"/>
      <c r="AP9" s="624" t="s">
        <v>242</v>
      </c>
      <c r="AQ9" s="625"/>
      <c r="AR9" s="625"/>
      <c r="AS9" s="625"/>
      <c r="AT9" s="625"/>
      <c r="AU9" s="625"/>
      <c r="AV9" s="625"/>
      <c r="AW9" s="625"/>
      <c r="AX9" s="625"/>
      <c r="AY9" s="625"/>
      <c r="AZ9" s="625"/>
      <c r="BA9" s="625"/>
      <c r="BB9" s="625"/>
      <c r="BC9" s="625"/>
      <c r="BD9" s="625"/>
      <c r="BE9" s="625"/>
      <c r="BF9" s="626"/>
      <c r="BG9" s="627">
        <v>5527888</v>
      </c>
      <c r="BH9" s="628"/>
      <c r="BI9" s="628"/>
      <c r="BJ9" s="628"/>
      <c r="BK9" s="628"/>
      <c r="BL9" s="628"/>
      <c r="BM9" s="628"/>
      <c r="BN9" s="629"/>
      <c r="BO9" s="663">
        <v>33.1</v>
      </c>
      <c r="BP9" s="663"/>
      <c r="BQ9" s="663"/>
      <c r="BR9" s="663"/>
      <c r="BS9" s="664" t="s">
        <v>128</v>
      </c>
      <c r="BT9" s="664"/>
      <c r="BU9" s="664"/>
      <c r="BV9" s="664"/>
      <c r="BW9" s="664"/>
      <c r="BX9" s="664"/>
      <c r="BY9" s="664"/>
      <c r="BZ9" s="664"/>
      <c r="CA9" s="664"/>
      <c r="CB9" s="695"/>
      <c r="CD9" s="624" t="s">
        <v>243</v>
      </c>
      <c r="CE9" s="625"/>
      <c r="CF9" s="625"/>
      <c r="CG9" s="625"/>
      <c r="CH9" s="625"/>
      <c r="CI9" s="625"/>
      <c r="CJ9" s="625"/>
      <c r="CK9" s="625"/>
      <c r="CL9" s="625"/>
      <c r="CM9" s="625"/>
      <c r="CN9" s="625"/>
      <c r="CO9" s="625"/>
      <c r="CP9" s="625"/>
      <c r="CQ9" s="626"/>
      <c r="CR9" s="627">
        <v>4212635</v>
      </c>
      <c r="CS9" s="628"/>
      <c r="CT9" s="628"/>
      <c r="CU9" s="628"/>
      <c r="CV9" s="628"/>
      <c r="CW9" s="628"/>
      <c r="CX9" s="628"/>
      <c r="CY9" s="629"/>
      <c r="CZ9" s="663">
        <v>9.9</v>
      </c>
      <c r="DA9" s="663"/>
      <c r="DB9" s="663"/>
      <c r="DC9" s="663"/>
      <c r="DD9" s="633">
        <v>16570</v>
      </c>
      <c r="DE9" s="628"/>
      <c r="DF9" s="628"/>
      <c r="DG9" s="628"/>
      <c r="DH9" s="628"/>
      <c r="DI9" s="628"/>
      <c r="DJ9" s="628"/>
      <c r="DK9" s="628"/>
      <c r="DL9" s="628"/>
      <c r="DM9" s="628"/>
      <c r="DN9" s="628"/>
      <c r="DO9" s="628"/>
      <c r="DP9" s="629"/>
      <c r="DQ9" s="633">
        <v>2756412</v>
      </c>
      <c r="DR9" s="628"/>
      <c r="DS9" s="628"/>
      <c r="DT9" s="628"/>
      <c r="DU9" s="628"/>
      <c r="DV9" s="628"/>
      <c r="DW9" s="628"/>
      <c r="DX9" s="628"/>
      <c r="DY9" s="628"/>
      <c r="DZ9" s="628"/>
      <c r="EA9" s="628"/>
      <c r="EB9" s="628"/>
      <c r="EC9" s="662"/>
    </row>
    <row r="10" spans="2:143" ht="11.25" customHeight="1" x14ac:dyDescent="0.2">
      <c r="B10" s="624" t="s">
        <v>244</v>
      </c>
      <c r="C10" s="625"/>
      <c r="D10" s="625"/>
      <c r="E10" s="625"/>
      <c r="F10" s="625"/>
      <c r="G10" s="625"/>
      <c r="H10" s="625"/>
      <c r="I10" s="625"/>
      <c r="J10" s="625"/>
      <c r="K10" s="625"/>
      <c r="L10" s="625"/>
      <c r="M10" s="625"/>
      <c r="N10" s="625"/>
      <c r="O10" s="625"/>
      <c r="P10" s="625"/>
      <c r="Q10" s="626"/>
      <c r="R10" s="627" t="s">
        <v>128</v>
      </c>
      <c r="S10" s="628"/>
      <c r="T10" s="628"/>
      <c r="U10" s="628"/>
      <c r="V10" s="628"/>
      <c r="W10" s="628"/>
      <c r="X10" s="628"/>
      <c r="Y10" s="629"/>
      <c r="Z10" s="663" t="s">
        <v>128</v>
      </c>
      <c r="AA10" s="663"/>
      <c r="AB10" s="663"/>
      <c r="AC10" s="663"/>
      <c r="AD10" s="664" t="s">
        <v>239</v>
      </c>
      <c r="AE10" s="664"/>
      <c r="AF10" s="664"/>
      <c r="AG10" s="664"/>
      <c r="AH10" s="664"/>
      <c r="AI10" s="664"/>
      <c r="AJ10" s="664"/>
      <c r="AK10" s="664"/>
      <c r="AL10" s="630" t="s">
        <v>239</v>
      </c>
      <c r="AM10" s="631"/>
      <c r="AN10" s="631"/>
      <c r="AO10" s="665"/>
      <c r="AP10" s="624" t="s">
        <v>245</v>
      </c>
      <c r="AQ10" s="625"/>
      <c r="AR10" s="625"/>
      <c r="AS10" s="625"/>
      <c r="AT10" s="625"/>
      <c r="AU10" s="625"/>
      <c r="AV10" s="625"/>
      <c r="AW10" s="625"/>
      <c r="AX10" s="625"/>
      <c r="AY10" s="625"/>
      <c r="AZ10" s="625"/>
      <c r="BA10" s="625"/>
      <c r="BB10" s="625"/>
      <c r="BC10" s="625"/>
      <c r="BD10" s="625"/>
      <c r="BE10" s="625"/>
      <c r="BF10" s="626"/>
      <c r="BG10" s="627">
        <v>334644</v>
      </c>
      <c r="BH10" s="628"/>
      <c r="BI10" s="628"/>
      <c r="BJ10" s="628"/>
      <c r="BK10" s="628"/>
      <c r="BL10" s="628"/>
      <c r="BM10" s="628"/>
      <c r="BN10" s="629"/>
      <c r="BO10" s="663">
        <v>2</v>
      </c>
      <c r="BP10" s="663"/>
      <c r="BQ10" s="663"/>
      <c r="BR10" s="663"/>
      <c r="BS10" s="664" t="s">
        <v>128</v>
      </c>
      <c r="BT10" s="664"/>
      <c r="BU10" s="664"/>
      <c r="BV10" s="664"/>
      <c r="BW10" s="664"/>
      <c r="BX10" s="664"/>
      <c r="BY10" s="664"/>
      <c r="BZ10" s="664"/>
      <c r="CA10" s="664"/>
      <c r="CB10" s="695"/>
      <c r="CD10" s="624" t="s">
        <v>246</v>
      </c>
      <c r="CE10" s="625"/>
      <c r="CF10" s="625"/>
      <c r="CG10" s="625"/>
      <c r="CH10" s="625"/>
      <c r="CI10" s="625"/>
      <c r="CJ10" s="625"/>
      <c r="CK10" s="625"/>
      <c r="CL10" s="625"/>
      <c r="CM10" s="625"/>
      <c r="CN10" s="625"/>
      <c r="CO10" s="625"/>
      <c r="CP10" s="625"/>
      <c r="CQ10" s="626"/>
      <c r="CR10" s="627">
        <v>85648</v>
      </c>
      <c r="CS10" s="628"/>
      <c r="CT10" s="628"/>
      <c r="CU10" s="628"/>
      <c r="CV10" s="628"/>
      <c r="CW10" s="628"/>
      <c r="CX10" s="628"/>
      <c r="CY10" s="629"/>
      <c r="CZ10" s="663">
        <v>0.2</v>
      </c>
      <c r="DA10" s="663"/>
      <c r="DB10" s="663"/>
      <c r="DC10" s="663"/>
      <c r="DD10" s="633" t="s">
        <v>239</v>
      </c>
      <c r="DE10" s="628"/>
      <c r="DF10" s="628"/>
      <c r="DG10" s="628"/>
      <c r="DH10" s="628"/>
      <c r="DI10" s="628"/>
      <c r="DJ10" s="628"/>
      <c r="DK10" s="628"/>
      <c r="DL10" s="628"/>
      <c r="DM10" s="628"/>
      <c r="DN10" s="628"/>
      <c r="DO10" s="628"/>
      <c r="DP10" s="629"/>
      <c r="DQ10" s="633">
        <v>82986</v>
      </c>
      <c r="DR10" s="628"/>
      <c r="DS10" s="628"/>
      <c r="DT10" s="628"/>
      <c r="DU10" s="628"/>
      <c r="DV10" s="628"/>
      <c r="DW10" s="628"/>
      <c r="DX10" s="628"/>
      <c r="DY10" s="628"/>
      <c r="DZ10" s="628"/>
      <c r="EA10" s="628"/>
      <c r="EB10" s="628"/>
      <c r="EC10" s="662"/>
    </row>
    <row r="11" spans="2:143" ht="11.25" customHeight="1" x14ac:dyDescent="0.2">
      <c r="B11" s="624" t="s">
        <v>247</v>
      </c>
      <c r="C11" s="625"/>
      <c r="D11" s="625"/>
      <c r="E11" s="625"/>
      <c r="F11" s="625"/>
      <c r="G11" s="625"/>
      <c r="H11" s="625"/>
      <c r="I11" s="625"/>
      <c r="J11" s="625"/>
      <c r="K11" s="625"/>
      <c r="L11" s="625"/>
      <c r="M11" s="625"/>
      <c r="N11" s="625"/>
      <c r="O11" s="625"/>
      <c r="P11" s="625"/>
      <c r="Q11" s="626"/>
      <c r="R11" s="627">
        <v>2659393</v>
      </c>
      <c r="S11" s="628"/>
      <c r="T11" s="628"/>
      <c r="U11" s="628"/>
      <c r="V11" s="628"/>
      <c r="W11" s="628"/>
      <c r="X11" s="628"/>
      <c r="Y11" s="629"/>
      <c r="Z11" s="630">
        <v>5.5</v>
      </c>
      <c r="AA11" s="631"/>
      <c r="AB11" s="631"/>
      <c r="AC11" s="632"/>
      <c r="AD11" s="633">
        <v>2659393</v>
      </c>
      <c r="AE11" s="628"/>
      <c r="AF11" s="628"/>
      <c r="AG11" s="628"/>
      <c r="AH11" s="628"/>
      <c r="AI11" s="628"/>
      <c r="AJ11" s="628"/>
      <c r="AK11" s="629"/>
      <c r="AL11" s="630">
        <v>10.199999999999999</v>
      </c>
      <c r="AM11" s="631"/>
      <c r="AN11" s="631"/>
      <c r="AO11" s="665"/>
      <c r="AP11" s="624" t="s">
        <v>248</v>
      </c>
      <c r="AQ11" s="625"/>
      <c r="AR11" s="625"/>
      <c r="AS11" s="625"/>
      <c r="AT11" s="625"/>
      <c r="AU11" s="625"/>
      <c r="AV11" s="625"/>
      <c r="AW11" s="625"/>
      <c r="AX11" s="625"/>
      <c r="AY11" s="625"/>
      <c r="AZ11" s="625"/>
      <c r="BA11" s="625"/>
      <c r="BB11" s="625"/>
      <c r="BC11" s="625"/>
      <c r="BD11" s="625"/>
      <c r="BE11" s="625"/>
      <c r="BF11" s="626"/>
      <c r="BG11" s="627">
        <v>669288</v>
      </c>
      <c r="BH11" s="628"/>
      <c r="BI11" s="628"/>
      <c r="BJ11" s="628"/>
      <c r="BK11" s="628"/>
      <c r="BL11" s="628"/>
      <c r="BM11" s="628"/>
      <c r="BN11" s="629"/>
      <c r="BO11" s="663">
        <v>4</v>
      </c>
      <c r="BP11" s="663"/>
      <c r="BQ11" s="663"/>
      <c r="BR11" s="663"/>
      <c r="BS11" s="664" t="s">
        <v>146</v>
      </c>
      <c r="BT11" s="664"/>
      <c r="BU11" s="664"/>
      <c r="BV11" s="664"/>
      <c r="BW11" s="664"/>
      <c r="BX11" s="664"/>
      <c r="BY11" s="664"/>
      <c r="BZ11" s="664"/>
      <c r="CA11" s="664"/>
      <c r="CB11" s="695"/>
      <c r="CD11" s="624" t="s">
        <v>249</v>
      </c>
      <c r="CE11" s="625"/>
      <c r="CF11" s="625"/>
      <c r="CG11" s="625"/>
      <c r="CH11" s="625"/>
      <c r="CI11" s="625"/>
      <c r="CJ11" s="625"/>
      <c r="CK11" s="625"/>
      <c r="CL11" s="625"/>
      <c r="CM11" s="625"/>
      <c r="CN11" s="625"/>
      <c r="CO11" s="625"/>
      <c r="CP11" s="625"/>
      <c r="CQ11" s="626"/>
      <c r="CR11" s="627">
        <v>1358626</v>
      </c>
      <c r="CS11" s="628"/>
      <c r="CT11" s="628"/>
      <c r="CU11" s="628"/>
      <c r="CV11" s="628"/>
      <c r="CW11" s="628"/>
      <c r="CX11" s="628"/>
      <c r="CY11" s="629"/>
      <c r="CZ11" s="663">
        <v>3.2</v>
      </c>
      <c r="DA11" s="663"/>
      <c r="DB11" s="663"/>
      <c r="DC11" s="663"/>
      <c r="DD11" s="633">
        <v>290710</v>
      </c>
      <c r="DE11" s="628"/>
      <c r="DF11" s="628"/>
      <c r="DG11" s="628"/>
      <c r="DH11" s="628"/>
      <c r="DI11" s="628"/>
      <c r="DJ11" s="628"/>
      <c r="DK11" s="628"/>
      <c r="DL11" s="628"/>
      <c r="DM11" s="628"/>
      <c r="DN11" s="628"/>
      <c r="DO11" s="628"/>
      <c r="DP11" s="629"/>
      <c r="DQ11" s="633">
        <v>1122236</v>
      </c>
      <c r="DR11" s="628"/>
      <c r="DS11" s="628"/>
      <c r="DT11" s="628"/>
      <c r="DU11" s="628"/>
      <c r="DV11" s="628"/>
      <c r="DW11" s="628"/>
      <c r="DX11" s="628"/>
      <c r="DY11" s="628"/>
      <c r="DZ11" s="628"/>
      <c r="EA11" s="628"/>
      <c r="EB11" s="628"/>
      <c r="EC11" s="662"/>
    </row>
    <row r="12" spans="2:143" ht="11.25" customHeight="1" x14ac:dyDescent="0.2">
      <c r="B12" s="624" t="s">
        <v>250</v>
      </c>
      <c r="C12" s="625"/>
      <c r="D12" s="625"/>
      <c r="E12" s="625"/>
      <c r="F12" s="625"/>
      <c r="G12" s="625"/>
      <c r="H12" s="625"/>
      <c r="I12" s="625"/>
      <c r="J12" s="625"/>
      <c r="K12" s="625"/>
      <c r="L12" s="625"/>
      <c r="M12" s="625"/>
      <c r="N12" s="625"/>
      <c r="O12" s="625"/>
      <c r="P12" s="625"/>
      <c r="Q12" s="626"/>
      <c r="R12" s="627" t="s">
        <v>128</v>
      </c>
      <c r="S12" s="628"/>
      <c r="T12" s="628"/>
      <c r="U12" s="628"/>
      <c r="V12" s="628"/>
      <c r="W12" s="628"/>
      <c r="X12" s="628"/>
      <c r="Y12" s="629"/>
      <c r="Z12" s="663" t="s">
        <v>128</v>
      </c>
      <c r="AA12" s="663"/>
      <c r="AB12" s="663"/>
      <c r="AC12" s="663"/>
      <c r="AD12" s="664" t="s">
        <v>128</v>
      </c>
      <c r="AE12" s="664"/>
      <c r="AF12" s="664"/>
      <c r="AG12" s="664"/>
      <c r="AH12" s="664"/>
      <c r="AI12" s="664"/>
      <c r="AJ12" s="664"/>
      <c r="AK12" s="664"/>
      <c r="AL12" s="630" t="s">
        <v>239</v>
      </c>
      <c r="AM12" s="631"/>
      <c r="AN12" s="631"/>
      <c r="AO12" s="665"/>
      <c r="AP12" s="624" t="s">
        <v>251</v>
      </c>
      <c r="AQ12" s="625"/>
      <c r="AR12" s="625"/>
      <c r="AS12" s="625"/>
      <c r="AT12" s="625"/>
      <c r="AU12" s="625"/>
      <c r="AV12" s="625"/>
      <c r="AW12" s="625"/>
      <c r="AX12" s="625"/>
      <c r="AY12" s="625"/>
      <c r="AZ12" s="625"/>
      <c r="BA12" s="625"/>
      <c r="BB12" s="625"/>
      <c r="BC12" s="625"/>
      <c r="BD12" s="625"/>
      <c r="BE12" s="625"/>
      <c r="BF12" s="626"/>
      <c r="BG12" s="627">
        <v>8213182</v>
      </c>
      <c r="BH12" s="628"/>
      <c r="BI12" s="628"/>
      <c r="BJ12" s="628"/>
      <c r="BK12" s="628"/>
      <c r="BL12" s="628"/>
      <c r="BM12" s="628"/>
      <c r="BN12" s="629"/>
      <c r="BO12" s="663">
        <v>49.2</v>
      </c>
      <c r="BP12" s="663"/>
      <c r="BQ12" s="663"/>
      <c r="BR12" s="663"/>
      <c r="BS12" s="664" t="s">
        <v>128</v>
      </c>
      <c r="BT12" s="664"/>
      <c r="BU12" s="664"/>
      <c r="BV12" s="664"/>
      <c r="BW12" s="664"/>
      <c r="BX12" s="664"/>
      <c r="BY12" s="664"/>
      <c r="BZ12" s="664"/>
      <c r="CA12" s="664"/>
      <c r="CB12" s="695"/>
      <c r="CD12" s="624" t="s">
        <v>252</v>
      </c>
      <c r="CE12" s="625"/>
      <c r="CF12" s="625"/>
      <c r="CG12" s="625"/>
      <c r="CH12" s="625"/>
      <c r="CI12" s="625"/>
      <c r="CJ12" s="625"/>
      <c r="CK12" s="625"/>
      <c r="CL12" s="625"/>
      <c r="CM12" s="625"/>
      <c r="CN12" s="625"/>
      <c r="CO12" s="625"/>
      <c r="CP12" s="625"/>
      <c r="CQ12" s="626"/>
      <c r="CR12" s="627">
        <v>476044</v>
      </c>
      <c r="CS12" s="628"/>
      <c r="CT12" s="628"/>
      <c r="CU12" s="628"/>
      <c r="CV12" s="628"/>
      <c r="CW12" s="628"/>
      <c r="CX12" s="628"/>
      <c r="CY12" s="629"/>
      <c r="CZ12" s="663">
        <v>1.1000000000000001</v>
      </c>
      <c r="DA12" s="663"/>
      <c r="DB12" s="663"/>
      <c r="DC12" s="663"/>
      <c r="DD12" s="633" t="s">
        <v>146</v>
      </c>
      <c r="DE12" s="628"/>
      <c r="DF12" s="628"/>
      <c r="DG12" s="628"/>
      <c r="DH12" s="628"/>
      <c r="DI12" s="628"/>
      <c r="DJ12" s="628"/>
      <c r="DK12" s="628"/>
      <c r="DL12" s="628"/>
      <c r="DM12" s="628"/>
      <c r="DN12" s="628"/>
      <c r="DO12" s="628"/>
      <c r="DP12" s="629"/>
      <c r="DQ12" s="633">
        <v>452645</v>
      </c>
      <c r="DR12" s="628"/>
      <c r="DS12" s="628"/>
      <c r="DT12" s="628"/>
      <c r="DU12" s="628"/>
      <c r="DV12" s="628"/>
      <c r="DW12" s="628"/>
      <c r="DX12" s="628"/>
      <c r="DY12" s="628"/>
      <c r="DZ12" s="628"/>
      <c r="EA12" s="628"/>
      <c r="EB12" s="628"/>
      <c r="EC12" s="662"/>
    </row>
    <row r="13" spans="2:143" ht="11.25" customHeight="1" x14ac:dyDescent="0.2">
      <c r="B13" s="624" t="s">
        <v>253</v>
      </c>
      <c r="C13" s="625"/>
      <c r="D13" s="625"/>
      <c r="E13" s="625"/>
      <c r="F13" s="625"/>
      <c r="G13" s="625"/>
      <c r="H13" s="625"/>
      <c r="I13" s="625"/>
      <c r="J13" s="625"/>
      <c r="K13" s="625"/>
      <c r="L13" s="625"/>
      <c r="M13" s="625"/>
      <c r="N13" s="625"/>
      <c r="O13" s="625"/>
      <c r="P13" s="625"/>
      <c r="Q13" s="626"/>
      <c r="R13" s="627" t="s">
        <v>239</v>
      </c>
      <c r="S13" s="628"/>
      <c r="T13" s="628"/>
      <c r="U13" s="628"/>
      <c r="V13" s="628"/>
      <c r="W13" s="628"/>
      <c r="X13" s="628"/>
      <c r="Y13" s="629"/>
      <c r="Z13" s="663" t="s">
        <v>128</v>
      </c>
      <c r="AA13" s="663"/>
      <c r="AB13" s="663"/>
      <c r="AC13" s="663"/>
      <c r="AD13" s="664" t="s">
        <v>128</v>
      </c>
      <c r="AE13" s="664"/>
      <c r="AF13" s="664"/>
      <c r="AG13" s="664"/>
      <c r="AH13" s="664"/>
      <c r="AI13" s="664"/>
      <c r="AJ13" s="664"/>
      <c r="AK13" s="664"/>
      <c r="AL13" s="630" t="s">
        <v>235</v>
      </c>
      <c r="AM13" s="631"/>
      <c r="AN13" s="631"/>
      <c r="AO13" s="665"/>
      <c r="AP13" s="624" t="s">
        <v>254</v>
      </c>
      <c r="AQ13" s="625"/>
      <c r="AR13" s="625"/>
      <c r="AS13" s="625"/>
      <c r="AT13" s="625"/>
      <c r="AU13" s="625"/>
      <c r="AV13" s="625"/>
      <c r="AW13" s="625"/>
      <c r="AX13" s="625"/>
      <c r="AY13" s="625"/>
      <c r="AZ13" s="625"/>
      <c r="BA13" s="625"/>
      <c r="BB13" s="625"/>
      <c r="BC13" s="625"/>
      <c r="BD13" s="625"/>
      <c r="BE13" s="625"/>
      <c r="BF13" s="626"/>
      <c r="BG13" s="627">
        <v>8137559</v>
      </c>
      <c r="BH13" s="628"/>
      <c r="BI13" s="628"/>
      <c r="BJ13" s="628"/>
      <c r="BK13" s="628"/>
      <c r="BL13" s="628"/>
      <c r="BM13" s="628"/>
      <c r="BN13" s="629"/>
      <c r="BO13" s="663">
        <v>48.7</v>
      </c>
      <c r="BP13" s="663"/>
      <c r="BQ13" s="663"/>
      <c r="BR13" s="663"/>
      <c r="BS13" s="664" t="s">
        <v>128</v>
      </c>
      <c r="BT13" s="664"/>
      <c r="BU13" s="664"/>
      <c r="BV13" s="664"/>
      <c r="BW13" s="664"/>
      <c r="BX13" s="664"/>
      <c r="BY13" s="664"/>
      <c r="BZ13" s="664"/>
      <c r="CA13" s="664"/>
      <c r="CB13" s="695"/>
      <c r="CD13" s="624" t="s">
        <v>255</v>
      </c>
      <c r="CE13" s="625"/>
      <c r="CF13" s="625"/>
      <c r="CG13" s="625"/>
      <c r="CH13" s="625"/>
      <c r="CI13" s="625"/>
      <c r="CJ13" s="625"/>
      <c r="CK13" s="625"/>
      <c r="CL13" s="625"/>
      <c r="CM13" s="625"/>
      <c r="CN13" s="625"/>
      <c r="CO13" s="625"/>
      <c r="CP13" s="625"/>
      <c r="CQ13" s="626"/>
      <c r="CR13" s="627">
        <v>2858150</v>
      </c>
      <c r="CS13" s="628"/>
      <c r="CT13" s="628"/>
      <c r="CU13" s="628"/>
      <c r="CV13" s="628"/>
      <c r="CW13" s="628"/>
      <c r="CX13" s="628"/>
      <c r="CY13" s="629"/>
      <c r="CZ13" s="663">
        <v>6.7</v>
      </c>
      <c r="DA13" s="663"/>
      <c r="DB13" s="663"/>
      <c r="DC13" s="663"/>
      <c r="DD13" s="633">
        <v>348045</v>
      </c>
      <c r="DE13" s="628"/>
      <c r="DF13" s="628"/>
      <c r="DG13" s="628"/>
      <c r="DH13" s="628"/>
      <c r="DI13" s="628"/>
      <c r="DJ13" s="628"/>
      <c r="DK13" s="628"/>
      <c r="DL13" s="628"/>
      <c r="DM13" s="628"/>
      <c r="DN13" s="628"/>
      <c r="DO13" s="628"/>
      <c r="DP13" s="629"/>
      <c r="DQ13" s="633">
        <v>2076729</v>
      </c>
      <c r="DR13" s="628"/>
      <c r="DS13" s="628"/>
      <c r="DT13" s="628"/>
      <c r="DU13" s="628"/>
      <c r="DV13" s="628"/>
      <c r="DW13" s="628"/>
      <c r="DX13" s="628"/>
      <c r="DY13" s="628"/>
      <c r="DZ13" s="628"/>
      <c r="EA13" s="628"/>
      <c r="EB13" s="628"/>
      <c r="EC13" s="662"/>
    </row>
    <row r="14" spans="2:143" ht="11.25" customHeight="1" x14ac:dyDescent="0.2">
      <c r="B14" s="624" t="s">
        <v>256</v>
      </c>
      <c r="C14" s="625"/>
      <c r="D14" s="625"/>
      <c r="E14" s="625"/>
      <c r="F14" s="625"/>
      <c r="G14" s="625"/>
      <c r="H14" s="625"/>
      <c r="I14" s="625"/>
      <c r="J14" s="625"/>
      <c r="K14" s="625"/>
      <c r="L14" s="625"/>
      <c r="M14" s="625"/>
      <c r="N14" s="625"/>
      <c r="O14" s="625"/>
      <c r="P14" s="625"/>
      <c r="Q14" s="626"/>
      <c r="R14" s="627">
        <v>1381</v>
      </c>
      <c r="S14" s="628"/>
      <c r="T14" s="628"/>
      <c r="U14" s="628"/>
      <c r="V14" s="628"/>
      <c r="W14" s="628"/>
      <c r="X14" s="628"/>
      <c r="Y14" s="629"/>
      <c r="Z14" s="663">
        <v>0</v>
      </c>
      <c r="AA14" s="663"/>
      <c r="AB14" s="663"/>
      <c r="AC14" s="663"/>
      <c r="AD14" s="664">
        <v>1381</v>
      </c>
      <c r="AE14" s="664"/>
      <c r="AF14" s="664"/>
      <c r="AG14" s="664"/>
      <c r="AH14" s="664"/>
      <c r="AI14" s="664"/>
      <c r="AJ14" s="664"/>
      <c r="AK14" s="664"/>
      <c r="AL14" s="630">
        <v>0</v>
      </c>
      <c r="AM14" s="631"/>
      <c r="AN14" s="631"/>
      <c r="AO14" s="665"/>
      <c r="AP14" s="624" t="s">
        <v>257</v>
      </c>
      <c r="AQ14" s="625"/>
      <c r="AR14" s="625"/>
      <c r="AS14" s="625"/>
      <c r="AT14" s="625"/>
      <c r="AU14" s="625"/>
      <c r="AV14" s="625"/>
      <c r="AW14" s="625"/>
      <c r="AX14" s="625"/>
      <c r="AY14" s="625"/>
      <c r="AZ14" s="625"/>
      <c r="BA14" s="625"/>
      <c r="BB14" s="625"/>
      <c r="BC14" s="625"/>
      <c r="BD14" s="625"/>
      <c r="BE14" s="625"/>
      <c r="BF14" s="626"/>
      <c r="BG14" s="627">
        <v>381947</v>
      </c>
      <c r="BH14" s="628"/>
      <c r="BI14" s="628"/>
      <c r="BJ14" s="628"/>
      <c r="BK14" s="628"/>
      <c r="BL14" s="628"/>
      <c r="BM14" s="628"/>
      <c r="BN14" s="629"/>
      <c r="BO14" s="663">
        <v>2.2999999999999998</v>
      </c>
      <c r="BP14" s="663"/>
      <c r="BQ14" s="663"/>
      <c r="BR14" s="663"/>
      <c r="BS14" s="664" t="s">
        <v>128</v>
      </c>
      <c r="BT14" s="664"/>
      <c r="BU14" s="664"/>
      <c r="BV14" s="664"/>
      <c r="BW14" s="664"/>
      <c r="BX14" s="664"/>
      <c r="BY14" s="664"/>
      <c r="BZ14" s="664"/>
      <c r="CA14" s="664"/>
      <c r="CB14" s="695"/>
      <c r="CD14" s="624" t="s">
        <v>258</v>
      </c>
      <c r="CE14" s="625"/>
      <c r="CF14" s="625"/>
      <c r="CG14" s="625"/>
      <c r="CH14" s="625"/>
      <c r="CI14" s="625"/>
      <c r="CJ14" s="625"/>
      <c r="CK14" s="625"/>
      <c r="CL14" s="625"/>
      <c r="CM14" s="625"/>
      <c r="CN14" s="625"/>
      <c r="CO14" s="625"/>
      <c r="CP14" s="625"/>
      <c r="CQ14" s="626"/>
      <c r="CR14" s="627">
        <v>1552505</v>
      </c>
      <c r="CS14" s="628"/>
      <c r="CT14" s="628"/>
      <c r="CU14" s="628"/>
      <c r="CV14" s="628"/>
      <c r="CW14" s="628"/>
      <c r="CX14" s="628"/>
      <c r="CY14" s="629"/>
      <c r="CZ14" s="663">
        <v>3.6</v>
      </c>
      <c r="DA14" s="663"/>
      <c r="DB14" s="663"/>
      <c r="DC14" s="663"/>
      <c r="DD14" s="633">
        <v>6774</v>
      </c>
      <c r="DE14" s="628"/>
      <c r="DF14" s="628"/>
      <c r="DG14" s="628"/>
      <c r="DH14" s="628"/>
      <c r="DI14" s="628"/>
      <c r="DJ14" s="628"/>
      <c r="DK14" s="628"/>
      <c r="DL14" s="628"/>
      <c r="DM14" s="628"/>
      <c r="DN14" s="628"/>
      <c r="DO14" s="628"/>
      <c r="DP14" s="629"/>
      <c r="DQ14" s="633">
        <v>1541520</v>
      </c>
      <c r="DR14" s="628"/>
      <c r="DS14" s="628"/>
      <c r="DT14" s="628"/>
      <c r="DU14" s="628"/>
      <c r="DV14" s="628"/>
      <c r="DW14" s="628"/>
      <c r="DX14" s="628"/>
      <c r="DY14" s="628"/>
      <c r="DZ14" s="628"/>
      <c r="EA14" s="628"/>
      <c r="EB14" s="628"/>
      <c r="EC14" s="662"/>
    </row>
    <row r="15" spans="2:143" ht="11.25" customHeight="1" x14ac:dyDescent="0.2">
      <c r="B15" s="624" t="s">
        <v>259</v>
      </c>
      <c r="C15" s="625"/>
      <c r="D15" s="625"/>
      <c r="E15" s="625"/>
      <c r="F15" s="625"/>
      <c r="G15" s="625"/>
      <c r="H15" s="625"/>
      <c r="I15" s="625"/>
      <c r="J15" s="625"/>
      <c r="K15" s="625"/>
      <c r="L15" s="625"/>
      <c r="M15" s="625"/>
      <c r="N15" s="625"/>
      <c r="O15" s="625"/>
      <c r="P15" s="625"/>
      <c r="Q15" s="626"/>
      <c r="R15" s="627" t="s">
        <v>128</v>
      </c>
      <c r="S15" s="628"/>
      <c r="T15" s="628"/>
      <c r="U15" s="628"/>
      <c r="V15" s="628"/>
      <c r="W15" s="628"/>
      <c r="X15" s="628"/>
      <c r="Y15" s="629"/>
      <c r="Z15" s="663" t="s">
        <v>128</v>
      </c>
      <c r="AA15" s="663"/>
      <c r="AB15" s="663"/>
      <c r="AC15" s="663"/>
      <c r="AD15" s="664" t="s">
        <v>128</v>
      </c>
      <c r="AE15" s="664"/>
      <c r="AF15" s="664"/>
      <c r="AG15" s="664"/>
      <c r="AH15" s="664"/>
      <c r="AI15" s="664"/>
      <c r="AJ15" s="664"/>
      <c r="AK15" s="664"/>
      <c r="AL15" s="630" t="s">
        <v>146</v>
      </c>
      <c r="AM15" s="631"/>
      <c r="AN15" s="631"/>
      <c r="AO15" s="665"/>
      <c r="AP15" s="624" t="s">
        <v>260</v>
      </c>
      <c r="AQ15" s="625"/>
      <c r="AR15" s="625"/>
      <c r="AS15" s="625"/>
      <c r="AT15" s="625"/>
      <c r="AU15" s="625"/>
      <c r="AV15" s="625"/>
      <c r="AW15" s="625"/>
      <c r="AX15" s="625"/>
      <c r="AY15" s="625"/>
      <c r="AZ15" s="625"/>
      <c r="BA15" s="625"/>
      <c r="BB15" s="625"/>
      <c r="BC15" s="625"/>
      <c r="BD15" s="625"/>
      <c r="BE15" s="625"/>
      <c r="BF15" s="626"/>
      <c r="BG15" s="627">
        <v>832192</v>
      </c>
      <c r="BH15" s="628"/>
      <c r="BI15" s="628"/>
      <c r="BJ15" s="628"/>
      <c r="BK15" s="628"/>
      <c r="BL15" s="628"/>
      <c r="BM15" s="628"/>
      <c r="BN15" s="629"/>
      <c r="BO15" s="663">
        <v>5</v>
      </c>
      <c r="BP15" s="663"/>
      <c r="BQ15" s="663"/>
      <c r="BR15" s="663"/>
      <c r="BS15" s="664" t="s">
        <v>239</v>
      </c>
      <c r="BT15" s="664"/>
      <c r="BU15" s="664"/>
      <c r="BV15" s="664"/>
      <c r="BW15" s="664"/>
      <c r="BX15" s="664"/>
      <c r="BY15" s="664"/>
      <c r="BZ15" s="664"/>
      <c r="CA15" s="664"/>
      <c r="CB15" s="695"/>
      <c r="CD15" s="624" t="s">
        <v>261</v>
      </c>
      <c r="CE15" s="625"/>
      <c r="CF15" s="625"/>
      <c r="CG15" s="625"/>
      <c r="CH15" s="625"/>
      <c r="CI15" s="625"/>
      <c r="CJ15" s="625"/>
      <c r="CK15" s="625"/>
      <c r="CL15" s="625"/>
      <c r="CM15" s="625"/>
      <c r="CN15" s="625"/>
      <c r="CO15" s="625"/>
      <c r="CP15" s="625"/>
      <c r="CQ15" s="626"/>
      <c r="CR15" s="627">
        <v>4466713</v>
      </c>
      <c r="CS15" s="628"/>
      <c r="CT15" s="628"/>
      <c r="CU15" s="628"/>
      <c r="CV15" s="628"/>
      <c r="CW15" s="628"/>
      <c r="CX15" s="628"/>
      <c r="CY15" s="629"/>
      <c r="CZ15" s="663">
        <v>10.5</v>
      </c>
      <c r="DA15" s="663"/>
      <c r="DB15" s="663"/>
      <c r="DC15" s="663"/>
      <c r="DD15" s="633">
        <v>1000521</v>
      </c>
      <c r="DE15" s="628"/>
      <c r="DF15" s="628"/>
      <c r="DG15" s="628"/>
      <c r="DH15" s="628"/>
      <c r="DI15" s="628"/>
      <c r="DJ15" s="628"/>
      <c r="DK15" s="628"/>
      <c r="DL15" s="628"/>
      <c r="DM15" s="628"/>
      <c r="DN15" s="628"/>
      <c r="DO15" s="628"/>
      <c r="DP15" s="629"/>
      <c r="DQ15" s="633">
        <v>3034811</v>
      </c>
      <c r="DR15" s="628"/>
      <c r="DS15" s="628"/>
      <c r="DT15" s="628"/>
      <c r="DU15" s="628"/>
      <c r="DV15" s="628"/>
      <c r="DW15" s="628"/>
      <c r="DX15" s="628"/>
      <c r="DY15" s="628"/>
      <c r="DZ15" s="628"/>
      <c r="EA15" s="628"/>
      <c r="EB15" s="628"/>
      <c r="EC15" s="662"/>
    </row>
    <row r="16" spans="2:143" ht="11.25" customHeight="1" x14ac:dyDescent="0.2">
      <c r="B16" s="624" t="s">
        <v>262</v>
      </c>
      <c r="C16" s="625"/>
      <c r="D16" s="625"/>
      <c r="E16" s="625"/>
      <c r="F16" s="625"/>
      <c r="G16" s="625"/>
      <c r="H16" s="625"/>
      <c r="I16" s="625"/>
      <c r="J16" s="625"/>
      <c r="K16" s="625"/>
      <c r="L16" s="625"/>
      <c r="M16" s="625"/>
      <c r="N16" s="625"/>
      <c r="O16" s="625"/>
      <c r="P16" s="625"/>
      <c r="Q16" s="626"/>
      <c r="R16" s="627">
        <v>91206</v>
      </c>
      <c r="S16" s="628"/>
      <c r="T16" s="628"/>
      <c r="U16" s="628"/>
      <c r="V16" s="628"/>
      <c r="W16" s="628"/>
      <c r="X16" s="628"/>
      <c r="Y16" s="629"/>
      <c r="Z16" s="663">
        <v>0.2</v>
      </c>
      <c r="AA16" s="663"/>
      <c r="AB16" s="663"/>
      <c r="AC16" s="663"/>
      <c r="AD16" s="664">
        <v>91206</v>
      </c>
      <c r="AE16" s="664"/>
      <c r="AF16" s="664"/>
      <c r="AG16" s="664"/>
      <c r="AH16" s="664"/>
      <c r="AI16" s="664"/>
      <c r="AJ16" s="664"/>
      <c r="AK16" s="664"/>
      <c r="AL16" s="630">
        <v>0.3</v>
      </c>
      <c r="AM16" s="631"/>
      <c r="AN16" s="631"/>
      <c r="AO16" s="665"/>
      <c r="AP16" s="624" t="s">
        <v>263</v>
      </c>
      <c r="AQ16" s="625"/>
      <c r="AR16" s="625"/>
      <c r="AS16" s="625"/>
      <c r="AT16" s="625"/>
      <c r="AU16" s="625"/>
      <c r="AV16" s="625"/>
      <c r="AW16" s="625"/>
      <c r="AX16" s="625"/>
      <c r="AY16" s="625"/>
      <c r="AZ16" s="625"/>
      <c r="BA16" s="625"/>
      <c r="BB16" s="625"/>
      <c r="BC16" s="625"/>
      <c r="BD16" s="625"/>
      <c r="BE16" s="625"/>
      <c r="BF16" s="626"/>
      <c r="BG16" s="627" t="s">
        <v>128</v>
      </c>
      <c r="BH16" s="628"/>
      <c r="BI16" s="628"/>
      <c r="BJ16" s="628"/>
      <c r="BK16" s="628"/>
      <c r="BL16" s="628"/>
      <c r="BM16" s="628"/>
      <c r="BN16" s="629"/>
      <c r="BO16" s="663" t="s">
        <v>146</v>
      </c>
      <c r="BP16" s="663"/>
      <c r="BQ16" s="663"/>
      <c r="BR16" s="663"/>
      <c r="BS16" s="664" t="s">
        <v>239</v>
      </c>
      <c r="BT16" s="664"/>
      <c r="BU16" s="664"/>
      <c r="BV16" s="664"/>
      <c r="BW16" s="664"/>
      <c r="BX16" s="664"/>
      <c r="BY16" s="664"/>
      <c r="BZ16" s="664"/>
      <c r="CA16" s="664"/>
      <c r="CB16" s="695"/>
      <c r="CD16" s="624" t="s">
        <v>264</v>
      </c>
      <c r="CE16" s="625"/>
      <c r="CF16" s="625"/>
      <c r="CG16" s="625"/>
      <c r="CH16" s="625"/>
      <c r="CI16" s="625"/>
      <c r="CJ16" s="625"/>
      <c r="CK16" s="625"/>
      <c r="CL16" s="625"/>
      <c r="CM16" s="625"/>
      <c r="CN16" s="625"/>
      <c r="CO16" s="625"/>
      <c r="CP16" s="625"/>
      <c r="CQ16" s="626"/>
      <c r="CR16" s="627" t="s">
        <v>146</v>
      </c>
      <c r="CS16" s="628"/>
      <c r="CT16" s="628"/>
      <c r="CU16" s="628"/>
      <c r="CV16" s="628"/>
      <c r="CW16" s="628"/>
      <c r="CX16" s="628"/>
      <c r="CY16" s="629"/>
      <c r="CZ16" s="663" t="s">
        <v>146</v>
      </c>
      <c r="DA16" s="663"/>
      <c r="DB16" s="663"/>
      <c r="DC16" s="663"/>
      <c r="DD16" s="633" t="s">
        <v>128</v>
      </c>
      <c r="DE16" s="628"/>
      <c r="DF16" s="628"/>
      <c r="DG16" s="628"/>
      <c r="DH16" s="628"/>
      <c r="DI16" s="628"/>
      <c r="DJ16" s="628"/>
      <c r="DK16" s="628"/>
      <c r="DL16" s="628"/>
      <c r="DM16" s="628"/>
      <c r="DN16" s="628"/>
      <c r="DO16" s="628"/>
      <c r="DP16" s="629"/>
      <c r="DQ16" s="633" t="s">
        <v>239</v>
      </c>
      <c r="DR16" s="628"/>
      <c r="DS16" s="628"/>
      <c r="DT16" s="628"/>
      <c r="DU16" s="628"/>
      <c r="DV16" s="628"/>
      <c r="DW16" s="628"/>
      <c r="DX16" s="628"/>
      <c r="DY16" s="628"/>
      <c r="DZ16" s="628"/>
      <c r="EA16" s="628"/>
      <c r="EB16" s="628"/>
      <c r="EC16" s="662"/>
    </row>
    <row r="17" spans="2:133" ht="11.25" customHeight="1" x14ac:dyDescent="0.2">
      <c r="B17" s="624" t="s">
        <v>265</v>
      </c>
      <c r="C17" s="625"/>
      <c r="D17" s="625"/>
      <c r="E17" s="625"/>
      <c r="F17" s="625"/>
      <c r="G17" s="625"/>
      <c r="H17" s="625"/>
      <c r="I17" s="625"/>
      <c r="J17" s="625"/>
      <c r="K17" s="625"/>
      <c r="L17" s="625"/>
      <c r="M17" s="625"/>
      <c r="N17" s="625"/>
      <c r="O17" s="625"/>
      <c r="P17" s="625"/>
      <c r="Q17" s="626"/>
      <c r="R17" s="627">
        <v>204507</v>
      </c>
      <c r="S17" s="628"/>
      <c r="T17" s="628"/>
      <c r="U17" s="628"/>
      <c r="V17" s="628"/>
      <c r="W17" s="628"/>
      <c r="X17" s="628"/>
      <c r="Y17" s="629"/>
      <c r="Z17" s="663">
        <v>0.4</v>
      </c>
      <c r="AA17" s="663"/>
      <c r="AB17" s="663"/>
      <c r="AC17" s="663"/>
      <c r="AD17" s="664">
        <v>204507</v>
      </c>
      <c r="AE17" s="664"/>
      <c r="AF17" s="664"/>
      <c r="AG17" s="664"/>
      <c r="AH17" s="664"/>
      <c r="AI17" s="664"/>
      <c r="AJ17" s="664"/>
      <c r="AK17" s="664"/>
      <c r="AL17" s="630">
        <v>0.8</v>
      </c>
      <c r="AM17" s="631"/>
      <c r="AN17" s="631"/>
      <c r="AO17" s="665"/>
      <c r="AP17" s="624" t="s">
        <v>266</v>
      </c>
      <c r="AQ17" s="625"/>
      <c r="AR17" s="625"/>
      <c r="AS17" s="625"/>
      <c r="AT17" s="625"/>
      <c r="AU17" s="625"/>
      <c r="AV17" s="625"/>
      <c r="AW17" s="625"/>
      <c r="AX17" s="625"/>
      <c r="AY17" s="625"/>
      <c r="AZ17" s="625"/>
      <c r="BA17" s="625"/>
      <c r="BB17" s="625"/>
      <c r="BC17" s="625"/>
      <c r="BD17" s="625"/>
      <c r="BE17" s="625"/>
      <c r="BF17" s="626"/>
      <c r="BG17" s="627" t="s">
        <v>235</v>
      </c>
      <c r="BH17" s="628"/>
      <c r="BI17" s="628"/>
      <c r="BJ17" s="628"/>
      <c r="BK17" s="628"/>
      <c r="BL17" s="628"/>
      <c r="BM17" s="628"/>
      <c r="BN17" s="629"/>
      <c r="BO17" s="663" t="s">
        <v>128</v>
      </c>
      <c r="BP17" s="663"/>
      <c r="BQ17" s="663"/>
      <c r="BR17" s="663"/>
      <c r="BS17" s="664" t="s">
        <v>239</v>
      </c>
      <c r="BT17" s="664"/>
      <c r="BU17" s="664"/>
      <c r="BV17" s="664"/>
      <c r="BW17" s="664"/>
      <c r="BX17" s="664"/>
      <c r="BY17" s="664"/>
      <c r="BZ17" s="664"/>
      <c r="CA17" s="664"/>
      <c r="CB17" s="695"/>
      <c r="CD17" s="624" t="s">
        <v>267</v>
      </c>
      <c r="CE17" s="625"/>
      <c r="CF17" s="625"/>
      <c r="CG17" s="625"/>
      <c r="CH17" s="625"/>
      <c r="CI17" s="625"/>
      <c r="CJ17" s="625"/>
      <c r="CK17" s="625"/>
      <c r="CL17" s="625"/>
      <c r="CM17" s="625"/>
      <c r="CN17" s="625"/>
      <c r="CO17" s="625"/>
      <c r="CP17" s="625"/>
      <c r="CQ17" s="626"/>
      <c r="CR17" s="627">
        <v>3667491</v>
      </c>
      <c r="CS17" s="628"/>
      <c r="CT17" s="628"/>
      <c r="CU17" s="628"/>
      <c r="CV17" s="628"/>
      <c r="CW17" s="628"/>
      <c r="CX17" s="628"/>
      <c r="CY17" s="629"/>
      <c r="CZ17" s="663">
        <v>8.6</v>
      </c>
      <c r="DA17" s="663"/>
      <c r="DB17" s="663"/>
      <c r="DC17" s="663"/>
      <c r="DD17" s="633" t="s">
        <v>146</v>
      </c>
      <c r="DE17" s="628"/>
      <c r="DF17" s="628"/>
      <c r="DG17" s="628"/>
      <c r="DH17" s="628"/>
      <c r="DI17" s="628"/>
      <c r="DJ17" s="628"/>
      <c r="DK17" s="628"/>
      <c r="DL17" s="628"/>
      <c r="DM17" s="628"/>
      <c r="DN17" s="628"/>
      <c r="DO17" s="628"/>
      <c r="DP17" s="629"/>
      <c r="DQ17" s="633">
        <v>3632093</v>
      </c>
      <c r="DR17" s="628"/>
      <c r="DS17" s="628"/>
      <c r="DT17" s="628"/>
      <c r="DU17" s="628"/>
      <c r="DV17" s="628"/>
      <c r="DW17" s="628"/>
      <c r="DX17" s="628"/>
      <c r="DY17" s="628"/>
      <c r="DZ17" s="628"/>
      <c r="EA17" s="628"/>
      <c r="EB17" s="628"/>
      <c r="EC17" s="662"/>
    </row>
    <row r="18" spans="2:133" ht="11.25" customHeight="1" x14ac:dyDescent="0.2">
      <c r="B18" s="624" t="s">
        <v>268</v>
      </c>
      <c r="C18" s="625"/>
      <c r="D18" s="625"/>
      <c r="E18" s="625"/>
      <c r="F18" s="625"/>
      <c r="G18" s="625"/>
      <c r="H18" s="625"/>
      <c r="I18" s="625"/>
      <c r="J18" s="625"/>
      <c r="K18" s="625"/>
      <c r="L18" s="625"/>
      <c r="M18" s="625"/>
      <c r="N18" s="625"/>
      <c r="O18" s="625"/>
      <c r="P18" s="625"/>
      <c r="Q18" s="626"/>
      <c r="R18" s="627">
        <v>153523</v>
      </c>
      <c r="S18" s="628"/>
      <c r="T18" s="628"/>
      <c r="U18" s="628"/>
      <c r="V18" s="628"/>
      <c r="W18" s="628"/>
      <c r="X18" s="628"/>
      <c r="Y18" s="629"/>
      <c r="Z18" s="663">
        <v>0.3</v>
      </c>
      <c r="AA18" s="663"/>
      <c r="AB18" s="663"/>
      <c r="AC18" s="663"/>
      <c r="AD18" s="664">
        <v>153523</v>
      </c>
      <c r="AE18" s="664"/>
      <c r="AF18" s="664"/>
      <c r="AG18" s="664"/>
      <c r="AH18" s="664"/>
      <c r="AI18" s="664"/>
      <c r="AJ18" s="664"/>
      <c r="AK18" s="664"/>
      <c r="AL18" s="630">
        <v>0.6</v>
      </c>
      <c r="AM18" s="631"/>
      <c r="AN18" s="631"/>
      <c r="AO18" s="665"/>
      <c r="AP18" s="624" t="s">
        <v>269</v>
      </c>
      <c r="AQ18" s="625"/>
      <c r="AR18" s="625"/>
      <c r="AS18" s="625"/>
      <c r="AT18" s="625"/>
      <c r="AU18" s="625"/>
      <c r="AV18" s="625"/>
      <c r="AW18" s="625"/>
      <c r="AX18" s="625"/>
      <c r="AY18" s="625"/>
      <c r="AZ18" s="625"/>
      <c r="BA18" s="625"/>
      <c r="BB18" s="625"/>
      <c r="BC18" s="625"/>
      <c r="BD18" s="625"/>
      <c r="BE18" s="625"/>
      <c r="BF18" s="626"/>
      <c r="BG18" s="627" t="s">
        <v>146</v>
      </c>
      <c r="BH18" s="628"/>
      <c r="BI18" s="628"/>
      <c r="BJ18" s="628"/>
      <c r="BK18" s="628"/>
      <c r="BL18" s="628"/>
      <c r="BM18" s="628"/>
      <c r="BN18" s="629"/>
      <c r="BO18" s="663" t="s">
        <v>146</v>
      </c>
      <c r="BP18" s="663"/>
      <c r="BQ18" s="663"/>
      <c r="BR18" s="663"/>
      <c r="BS18" s="664" t="s">
        <v>128</v>
      </c>
      <c r="BT18" s="664"/>
      <c r="BU18" s="664"/>
      <c r="BV18" s="664"/>
      <c r="BW18" s="664"/>
      <c r="BX18" s="664"/>
      <c r="BY18" s="664"/>
      <c r="BZ18" s="664"/>
      <c r="CA18" s="664"/>
      <c r="CB18" s="695"/>
      <c r="CD18" s="624" t="s">
        <v>270</v>
      </c>
      <c r="CE18" s="625"/>
      <c r="CF18" s="625"/>
      <c r="CG18" s="625"/>
      <c r="CH18" s="625"/>
      <c r="CI18" s="625"/>
      <c r="CJ18" s="625"/>
      <c r="CK18" s="625"/>
      <c r="CL18" s="625"/>
      <c r="CM18" s="625"/>
      <c r="CN18" s="625"/>
      <c r="CO18" s="625"/>
      <c r="CP18" s="625"/>
      <c r="CQ18" s="626"/>
      <c r="CR18" s="627" t="s">
        <v>128</v>
      </c>
      <c r="CS18" s="628"/>
      <c r="CT18" s="628"/>
      <c r="CU18" s="628"/>
      <c r="CV18" s="628"/>
      <c r="CW18" s="628"/>
      <c r="CX18" s="628"/>
      <c r="CY18" s="629"/>
      <c r="CZ18" s="663" t="s">
        <v>239</v>
      </c>
      <c r="DA18" s="663"/>
      <c r="DB18" s="663"/>
      <c r="DC18" s="663"/>
      <c r="DD18" s="633" t="s">
        <v>146</v>
      </c>
      <c r="DE18" s="628"/>
      <c r="DF18" s="628"/>
      <c r="DG18" s="628"/>
      <c r="DH18" s="628"/>
      <c r="DI18" s="628"/>
      <c r="DJ18" s="628"/>
      <c r="DK18" s="628"/>
      <c r="DL18" s="628"/>
      <c r="DM18" s="628"/>
      <c r="DN18" s="628"/>
      <c r="DO18" s="628"/>
      <c r="DP18" s="629"/>
      <c r="DQ18" s="633" t="s">
        <v>128</v>
      </c>
      <c r="DR18" s="628"/>
      <c r="DS18" s="628"/>
      <c r="DT18" s="628"/>
      <c r="DU18" s="628"/>
      <c r="DV18" s="628"/>
      <c r="DW18" s="628"/>
      <c r="DX18" s="628"/>
      <c r="DY18" s="628"/>
      <c r="DZ18" s="628"/>
      <c r="EA18" s="628"/>
      <c r="EB18" s="628"/>
      <c r="EC18" s="662"/>
    </row>
    <row r="19" spans="2:133" ht="11.25" customHeight="1" x14ac:dyDescent="0.2">
      <c r="B19" s="624" t="s">
        <v>271</v>
      </c>
      <c r="C19" s="625"/>
      <c r="D19" s="625"/>
      <c r="E19" s="625"/>
      <c r="F19" s="625"/>
      <c r="G19" s="625"/>
      <c r="H19" s="625"/>
      <c r="I19" s="625"/>
      <c r="J19" s="625"/>
      <c r="K19" s="625"/>
      <c r="L19" s="625"/>
      <c r="M19" s="625"/>
      <c r="N19" s="625"/>
      <c r="O19" s="625"/>
      <c r="P19" s="625"/>
      <c r="Q19" s="626"/>
      <c r="R19" s="627">
        <v>137331</v>
      </c>
      <c r="S19" s="628"/>
      <c r="T19" s="628"/>
      <c r="U19" s="628"/>
      <c r="V19" s="628"/>
      <c r="W19" s="628"/>
      <c r="X19" s="628"/>
      <c r="Y19" s="629"/>
      <c r="Z19" s="663">
        <v>0.3</v>
      </c>
      <c r="AA19" s="663"/>
      <c r="AB19" s="663"/>
      <c r="AC19" s="663"/>
      <c r="AD19" s="664">
        <v>137331</v>
      </c>
      <c r="AE19" s="664"/>
      <c r="AF19" s="664"/>
      <c r="AG19" s="664"/>
      <c r="AH19" s="664"/>
      <c r="AI19" s="664"/>
      <c r="AJ19" s="664"/>
      <c r="AK19" s="664"/>
      <c r="AL19" s="630">
        <v>0.5</v>
      </c>
      <c r="AM19" s="631"/>
      <c r="AN19" s="631"/>
      <c r="AO19" s="665"/>
      <c r="AP19" s="624" t="s">
        <v>272</v>
      </c>
      <c r="AQ19" s="625"/>
      <c r="AR19" s="625"/>
      <c r="AS19" s="625"/>
      <c r="AT19" s="625"/>
      <c r="AU19" s="625"/>
      <c r="AV19" s="625"/>
      <c r="AW19" s="625"/>
      <c r="AX19" s="625"/>
      <c r="AY19" s="625"/>
      <c r="AZ19" s="625"/>
      <c r="BA19" s="625"/>
      <c r="BB19" s="625"/>
      <c r="BC19" s="625"/>
      <c r="BD19" s="625"/>
      <c r="BE19" s="625"/>
      <c r="BF19" s="626"/>
      <c r="BG19" s="627">
        <v>541368</v>
      </c>
      <c r="BH19" s="628"/>
      <c r="BI19" s="628"/>
      <c r="BJ19" s="628"/>
      <c r="BK19" s="628"/>
      <c r="BL19" s="628"/>
      <c r="BM19" s="628"/>
      <c r="BN19" s="629"/>
      <c r="BO19" s="663">
        <v>3.2</v>
      </c>
      <c r="BP19" s="663"/>
      <c r="BQ19" s="663"/>
      <c r="BR19" s="663"/>
      <c r="BS19" s="664" t="s">
        <v>235</v>
      </c>
      <c r="BT19" s="664"/>
      <c r="BU19" s="664"/>
      <c r="BV19" s="664"/>
      <c r="BW19" s="664"/>
      <c r="BX19" s="664"/>
      <c r="BY19" s="664"/>
      <c r="BZ19" s="664"/>
      <c r="CA19" s="664"/>
      <c r="CB19" s="695"/>
      <c r="CD19" s="624" t="s">
        <v>273</v>
      </c>
      <c r="CE19" s="625"/>
      <c r="CF19" s="625"/>
      <c r="CG19" s="625"/>
      <c r="CH19" s="625"/>
      <c r="CI19" s="625"/>
      <c r="CJ19" s="625"/>
      <c r="CK19" s="625"/>
      <c r="CL19" s="625"/>
      <c r="CM19" s="625"/>
      <c r="CN19" s="625"/>
      <c r="CO19" s="625"/>
      <c r="CP19" s="625"/>
      <c r="CQ19" s="626"/>
      <c r="CR19" s="627" t="s">
        <v>128</v>
      </c>
      <c r="CS19" s="628"/>
      <c r="CT19" s="628"/>
      <c r="CU19" s="628"/>
      <c r="CV19" s="628"/>
      <c r="CW19" s="628"/>
      <c r="CX19" s="628"/>
      <c r="CY19" s="629"/>
      <c r="CZ19" s="663" t="s">
        <v>128</v>
      </c>
      <c r="DA19" s="663"/>
      <c r="DB19" s="663"/>
      <c r="DC19" s="663"/>
      <c r="DD19" s="633" t="s">
        <v>128</v>
      </c>
      <c r="DE19" s="628"/>
      <c r="DF19" s="628"/>
      <c r="DG19" s="628"/>
      <c r="DH19" s="628"/>
      <c r="DI19" s="628"/>
      <c r="DJ19" s="628"/>
      <c r="DK19" s="628"/>
      <c r="DL19" s="628"/>
      <c r="DM19" s="628"/>
      <c r="DN19" s="628"/>
      <c r="DO19" s="628"/>
      <c r="DP19" s="629"/>
      <c r="DQ19" s="633" t="s">
        <v>146</v>
      </c>
      <c r="DR19" s="628"/>
      <c r="DS19" s="628"/>
      <c r="DT19" s="628"/>
      <c r="DU19" s="628"/>
      <c r="DV19" s="628"/>
      <c r="DW19" s="628"/>
      <c r="DX19" s="628"/>
      <c r="DY19" s="628"/>
      <c r="DZ19" s="628"/>
      <c r="EA19" s="628"/>
      <c r="EB19" s="628"/>
      <c r="EC19" s="662"/>
    </row>
    <row r="20" spans="2:133" ht="11.25" customHeight="1" x14ac:dyDescent="0.2">
      <c r="B20" s="696" t="s">
        <v>274</v>
      </c>
      <c r="C20" s="697"/>
      <c r="D20" s="697"/>
      <c r="E20" s="697"/>
      <c r="F20" s="697"/>
      <c r="G20" s="697"/>
      <c r="H20" s="697"/>
      <c r="I20" s="697"/>
      <c r="J20" s="697"/>
      <c r="K20" s="697"/>
      <c r="L20" s="697"/>
      <c r="M20" s="697"/>
      <c r="N20" s="697"/>
      <c r="O20" s="697"/>
      <c r="P20" s="697"/>
      <c r="Q20" s="698"/>
      <c r="R20" s="627">
        <v>16192</v>
      </c>
      <c r="S20" s="628"/>
      <c r="T20" s="628"/>
      <c r="U20" s="628"/>
      <c r="V20" s="628"/>
      <c r="W20" s="628"/>
      <c r="X20" s="628"/>
      <c r="Y20" s="629"/>
      <c r="Z20" s="663">
        <v>0</v>
      </c>
      <c r="AA20" s="663"/>
      <c r="AB20" s="663"/>
      <c r="AC20" s="663"/>
      <c r="AD20" s="664">
        <v>16192</v>
      </c>
      <c r="AE20" s="664"/>
      <c r="AF20" s="664"/>
      <c r="AG20" s="664"/>
      <c r="AH20" s="664"/>
      <c r="AI20" s="664"/>
      <c r="AJ20" s="664"/>
      <c r="AK20" s="664"/>
      <c r="AL20" s="630">
        <v>0.1</v>
      </c>
      <c r="AM20" s="631"/>
      <c r="AN20" s="631"/>
      <c r="AO20" s="665"/>
      <c r="AP20" s="624" t="s">
        <v>275</v>
      </c>
      <c r="AQ20" s="625"/>
      <c r="AR20" s="625"/>
      <c r="AS20" s="625"/>
      <c r="AT20" s="625"/>
      <c r="AU20" s="625"/>
      <c r="AV20" s="625"/>
      <c r="AW20" s="625"/>
      <c r="AX20" s="625"/>
      <c r="AY20" s="625"/>
      <c r="AZ20" s="625"/>
      <c r="BA20" s="625"/>
      <c r="BB20" s="625"/>
      <c r="BC20" s="625"/>
      <c r="BD20" s="625"/>
      <c r="BE20" s="625"/>
      <c r="BF20" s="626"/>
      <c r="BG20" s="627">
        <v>541368</v>
      </c>
      <c r="BH20" s="628"/>
      <c r="BI20" s="628"/>
      <c r="BJ20" s="628"/>
      <c r="BK20" s="628"/>
      <c r="BL20" s="628"/>
      <c r="BM20" s="628"/>
      <c r="BN20" s="629"/>
      <c r="BO20" s="663">
        <v>3.2</v>
      </c>
      <c r="BP20" s="663"/>
      <c r="BQ20" s="663"/>
      <c r="BR20" s="663"/>
      <c r="BS20" s="664" t="s">
        <v>128</v>
      </c>
      <c r="BT20" s="664"/>
      <c r="BU20" s="664"/>
      <c r="BV20" s="664"/>
      <c r="BW20" s="664"/>
      <c r="BX20" s="664"/>
      <c r="BY20" s="664"/>
      <c r="BZ20" s="664"/>
      <c r="CA20" s="664"/>
      <c r="CB20" s="695"/>
      <c r="CD20" s="624" t="s">
        <v>276</v>
      </c>
      <c r="CE20" s="625"/>
      <c r="CF20" s="625"/>
      <c r="CG20" s="625"/>
      <c r="CH20" s="625"/>
      <c r="CI20" s="625"/>
      <c r="CJ20" s="625"/>
      <c r="CK20" s="625"/>
      <c r="CL20" s="625"/>
      <c r="CM20" s="625"/>
      <c r="CN20" s="625"/>
      <c r="CO20" s="625"/>
      <c r="CP20" s="625"/>
      <c r="CQ20" s="626"/>
      <c r="CR20" s="627">
        <v>42630407</v>
      </c>
      <c r="CS20" s="628"/>
      <c r="CT20" s="628"/>
      <c r="CU20" s="628"/>
      <c r="CV20" s="628"/>
      <c r="CW20" s="628"/>
      <c r="CX20" s="628"/>
      <c r="CY20" s="629"/>
      <c r="CZ20" s="663">
        <v>100</v>
      </c>
      <c r="DA20" s="663"/>
      <c r="DB20" s="663"/>
      <c r="DC20" s="663"/>
      <c r="DD20" s="633">
        <v>2011050</v>
      </c>
      <c r="DE20" s="628"/>
      <c r="DF20" s="628"/>
      <c r="DG20" s="628"/>
      <c r="DH20" s="628"/>
      <c r="DI20" s="628"/>
      <c r="DJ20" s="628"/>
      <c r="DK20" s="628"/>
      <c r="DL20" s="628"/>
      <c r="DM20" s="628"/>
      <c r="DN20" s="628"/>
      <c r="DO20" s="628"/>
      <c r="DP20" s="629"/>
      <c r="DQ20" s="633">
        <v>29076149</v>
      </c>
      <c r="DR20" s="628"/>
      <c r="DS20" s="628"/>
      <c r="DT20" s="628"/>
      <c r="DU20" s="628"/>
      <c r="DV20" s="628"/>
      <c r="DW20" s="628"/>
      <c r="DX20" s="628"/>
      <c r="DY20" s="628"/>
      <c r="DZ20" s="628"/>
      <c r="EA20" s="628"/>
      <c r="EB20" s="628"/>
      <c r="EC20" s="662"/>
    </row>
    <row r="21" spans="2:133" ht="11.25" customHeight="1" x14ac:dyDescent="0.2">
      <c r="B21" s="624" t="s">
        <v>277</v>
      </c>
      <c r="C21" s="625"/>
      <c r="D21" s="625"/>
      <c r="E21" s="625"/>
      <c r="F21" s="625"/>
      <c r="G21" s="625"/>
      <c r="H21" s="625"/>
      <c r="I21" s="625"/>
      <c r="J21" s="625"/>
      <c r="K21" s="625"/>
      <c r="L21" s="625"/>
      <c r="M21" s="625"/>
      <c r="N21" s="625"/>
      <c r="O21" s="625"/>
      <c r="P21" s="625"/>
      <c r="Q21" s="626"/>
      <c r="R21" s="627">
        <v>6528385</v>
      </c>
      <c r="S21" s="628"/>
      <c r="T21" s="628"/>
      <c r="U21" s="628"/>
      <c r="V21" s="628"/>
      <c r="W21" s="628"/>
      <c r="X21" s="628"/>
      <c r="Y21" s="629"/>
      <c r="Z21" s="663">
        <v>13.5</v>
      </c>
      <c r="AA21" s="663"/>
      <c r="AB21" s="663"/>
      <c r="AC21" s="663"/>
      <c r="AD21" s="664">
        <v>5750434</v>
      </c>
      <c r="AE21" s="664"/>
      <c r="AF21" s="664"/>
      <c r="AG21" s="664"/>
      <c r="AH21" s="664"/>
      <c r="AI21" s="664"/>
      <c r="AJ21" s="664"/>
      <c r="AK21" s="664"/>
      <c r="AL21" s="630">
        <v>22</v>
      </c>
      <c r="AM21" s="631"/>
      <c r="AN21" s="631"/>
      <c r="AO21" s="665"/>
      <c r="AP21" s="624" t="s">
        <v>278</v>
      </c>
      <c r="AQ21" s="699"/>
      <c r="AR21" s="699"/>
      <c r="AS21" s="699"/>
      <c r="AT21" s="699"/>
      <c r="AU21" s="699"/>
      <c r="AV21" s="699"/>
      <c r="AW21" s="699"/>
      <c r="AX21" s="699"/>
      <c r="AY21" s="699"/>
      <c r="AZ21" s="699"/>
      <c r="BA21" s="699"/>
      <c r="BB21" s="699"/>
      <c r="BC21" s="699"/>
      <c r="BD21" s="699"/>
      <c r="BE21" s="699"/>
      <c r="BF21" s="700"/>
      <c r="BG21" s="627" t="s">
        <v>239</v>
      </c>
      <c r="BH21" s="628"/>
      <c r="BI21" s="628"/>
      <c r="BJ21" s="628"/>
      <c r="BK21" s="628"/>
      <c r="BL21" s="628"/>
      <c r="BM21" s="628"/>
      <c r="BN21" s="629"/>
      <c r="BO21" s="663" t="s">
        <v>128</v>
      </c>
      <c r="BP21" s="663"/>
      <c r="BQ21" s="663"/>
      <c r="BR21" s="663"/>
      <c r="BS21" s="664" t="s">
        <v>239</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24" t="s">
        <v>279</v>
      </c>
      <c r="C22" s="625"/>
      <c r="D22" s="625"/>
      <c r="E22" s="625"/>
      <c r="F22" s="625"/>
      <c r="G22" s="625"/>
      <c r="H22" s="625"/>
      <c r="I22" s="625"/>
      <c r="J22" s="625"/>
      <c r="K22" s="625"/>
      <c r="L22" s="625"/>
      <c r="M22" s="625"/>
      <c r="N22" s="625"/>
      <c r="O22" s="625"/>
      <c r="P22" s="625"/>
      <c r="Q22" s="626"/>
      <c r="R22" s="627">
        <v>5750434</v>
      </c>
      <c r="S22" s="628"/>
      <c r="T22" s="628"/>
      <c r="U22" s="628"/>
      <c r="V22" s="628"/>
      <c r="W22" s="628"/>
      <c r="X22" s="628"/>
      <c r="Y22" s="629"/>
      <c r="Z22" s="663">
        <v>11.9</v>
      </c>
      <c r="AA22" s="663"/>
      <c r="AB22" s="663"/>
      <c r="AC22" s="663"/>
      <c r="AD22" s="664">
        <v>5750434</v>
      </c>
      <c r="AE22" s="664"/>
      <c r="AF22" s="664"/>
      <c r="AG22" s="664"/>
      <c r="AH22" s="664"/>
      <c r="AI22" s="664"/>
      <c r="AJ22" s="664"/>
      <c r="AK22" s="664"/>
      <c r="AL22" s="630">
        <v>22</v>
      </c>
      <c r="AM22" s="631"/>
      <c r="AN22" s="631"/>
      <c r="AO22" s="665"/>
      <c r="AP22" s="624" t="s">
        <v>280</v>
      </c>
      <c r="AQ22" s="699"/>
      <c r="AR22" s="699"/>
      <c r="AS22" s="699"/>
      <c r="AT22" s="699"/>
      <c r="AU22" s="699"/>
      <c r="AV22" s="699"/>
      <c r="AW22" s="699"/>
      <c r="AX22" s="699"/>
      <c r="AY22" s="699"/>
      <c r="AZ22" s="699"/>
      <c r="BA22" s="699"/>
      <c r="BB22" s="699"/>
      <c r="BC22" s="699"/>
      <c r="BD22" s="699"/>
      <c r="BE22" s="699"/>
      <c r="BF22" s="700"/>
      <c r="BG22" s="627" t="s">
        <v>128</v>
      </c>
      <c r="BH22" s="628"/>
      <c r="BI22" s="628"/>
      <c r="BJ22" s="628"/>
      <c r="BK22" s="628"/>
      <c r="BL22" s="628"/>
      <c r="BM22" s="628"/>
      <c r="BN22" s="629"/>
      <c r="BO22" s="663" t="s">
        <v>239</v>
      </c>
      <c r="BP22" s="663"/>
      <c r="BQ22" s="663"/>
      <c r="BR22" s="663"/>
      <c r="BS22" s="664" t="s">
        <v>146</v>
      </c>
      <c r="BT22" s="664"/>
      <c r="BU22" s="664"/>
      <c r="BV22" s="664"/>
      <c r="BW22" s="664"/>
      <c r="BX22" s="664"/>
      <c r="BY22" s="664"/>
      <c r="BZ22" s="664"/>
      <c r="CA22" s="664"/>
      <c r="CB22" s="695"/>
      <c r="CD22" s="679" t="s">
        <v>281</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24" t="s">
        <v>282</v>
      </c>
      <c r="C23" s="625"/>
      <c r="D23" s="625"/>
      <c r="E23" s="625"/>
      <c r="F23" s="625"/>
      <c r="G23" s="625"/>
      <c r="H23" s="625"/>
      <c r="I23" s="625"/>
      <c r="J23" s="625"/>
      <c r="K23" s="625"/>
      <c r="L23" s="625"/>
      <c r="M23" s="625"/>
      <c r="N23" s="625"/>
      <c r="O23" s="625"/>
      <c r="P23" s="625"/>
      <c r="Q23" s="626"/>
      <c r="R23" s="627">
        <v>777021</v>
      </c>
      <c r="S23" s="628"/>
      <c r="T23" s="628"/>
      <c r="U23" s="628"/>
      <c r="V23" s="628"/>
      <c r="W23" s="628"/>
      <c r="X23" s="628"/>
      <c r="Y23" s="629"/>
      <c r="Z23" s="663">
        <v>1.6</v>
      </c>
      <c r="AA23" s="663"/>
      <c r="AB23" s="663"/>
      <c r="AC23" s="663"/>
      <c r="AD23" s="664" t="s">
        <v>235</v>
      </c>
      <c r="AE23" s="664"/>
      <c r="AF23" s="664"/>
      <c r="AG23" s="664"/>
      <c r="AH23" s="664"/>
      <c r="AI23" s="664"/>
      <c r="AJ23" s="664"/>
      <c r="AK23" s="664"/>
      <c r="AL23" s="630" t="s">
        <v>128</v>
      </c>
      <c r="AM23" s="631"/>
      <c r="AN23" s="631"/>
      <c r="AO23" s="665"/>
      <c r="AP23" s="624" t="s">
        <v>283</v>
      </c>
      <c r="AQ23" s="699"/>
      <c r="AR23" s="699"/>
      <c r="AS23" s="699"/>
      <c r="AT23" s="699"/>
      <c r="AU23" s="699"/>
      <c r="AV23" s="699"/>
      <c r="AW23" s="699"/>
      <c r="AX23" s="699"/>
      <c r="AY23" s="699"/>
      <c r="AZ23" s="699"/>
      <c r="BA23" s="699"/>
      <c r="BB23" s="699"/>
      <c r="BC23" s="699"/>
      <c r="BD23" s="699"/>
      <c r="BE23" s="699"/>
      <c r="BF23" s="700"/>
      <c r="BG23" s="627">
        <v>541368</v>
      </c>
      <c r="BH23" s="628"/>
      <c r="BI23" s="628"/>
      <c r="BJ23" s="628"/>
      <c r="BK23" s="628"/>
      <c r="BL23" s="628"/>
      <c r="BM23" s="628"/>
      <c r="BN23" s="629"/>
      <c r="BO23" s="663">
        <v>3.2</v>
      </c>
      <c r="BP23" s="663"/>
      <c r="BQ23" s="663"/>
      <c r="BR23" s="663"/>
      <c r="BS23" s="664" t="s">
        <v>146</v>
      </c>
      <c r="BT23" s="664"/>
      <c r="BU23" s="664"/>
      <c r="BV23" s="664"/>
      <c r="BW23" s="664"/>
      <c r="BX23" s="664"/>
      <c r="BY23" s="664"/>
      <c r="BZ23" s="664"/>
      <c r="CA23" s="664"/>
      <c r="CB23" s="695"/>
      <c r="CD23" s="679" t="s">
        <v>221</v>
      </c>
      <c r="CE23" s="680"/>
      <c r="CF23" s="680"/>
      <c r="CG23" s="680"/>
      <c r="CH23" s="680"/>
      <c r="CI23" s="680"/>
      <c r="CJ23" s="680"/>
      <c r="CK23" s="680"/>
      <c r="CL23" s="680"/>
      <c r="CM23" s="680"/>
      <c r="CN23" s="680"/>
      <c r="CO23" s="680"/>
      <c r="CP23" s="680"/>
      <c r="CQ23" s="681"/>
      <c r="CR23" s="679" t="s">
        <v>284</v>
      </c>
      <c r="CS23" s="680"/>
      <c r="CT23" s="680"/>
      <c r="CU23" s="680"/>
      <c r="CV23" s="680"/>
      <c r="CW23" s="680"/>
      <c r="CX23" s="680"/>
      <c r="CY23" s="681"/>
      <c r="CZ23" s="679" t="s">
        <v>285</v>
      </c>
      <c r="DA23" s="680"/>
      <c r="DB23" s="680"/>
      <c r="DC23" s="681"/>
      <c r="DD23" s="679" t="s">
        <v>286</v>
      </c>
      <c r="DE23" s="680"/>
      <c r="DF23" s="680"/>
      <c r="DG23" s="680"/>
      <c r="DH23" s="680"/>
      <c r="DI23" s="680"/>
      <c r="DJ23" s="680"/>
      <c r="DK23" s="681"/>
      <c r="DL23" s="711" t="s">
        <v>287</v>
      </c>
      <c r="DM23" s="712"/>
      <c r="DN23" s="712"/>
      <c r="DO23" s="712"/>
      <c r="DP23" s="712"/>
      <c r="DQ23" s="712"/>
      <c r="DR23" s="712"/>
      <c r="DS23" s="712"/>
      <c r="DT23" s="712"/>
      <c r="DU23" s="712"/>
      <c r="DV23" s="713"/>
      <c r="DW23" s="679" t="s">
        <v>288</v>
      </c>
      <c r="DX23" s="680"/>
      <c r="DY23" s="680"/>
      <c r="DZ23" s="680"/>
      <c r="EA23" s="680"/>
      <c r="EB23" s="680"/>
      <c r="EC23" s="681"/>
    </row>
    <row r="24" spans="2:133" ht="11.25" customHeight="1" x14ac:dyDescent="0.2">
      <c r="B24" s="624" t="s">
        <v>289</v>
      </c>
      <c r="C24" s="625"/>
      <c r="D24" s="625"/>
      <c r="E24" s="625"/>
      <c r="F24" s="625"/>
      <c r="G24" s="625"/>
      <c r="H24" s="625"/>
      <c r="I24" s="625"/>
      <c r="J24" s="625"/>
      <c r="K24" s="625"/>
      <c r="L24" s="625"/>
      <c r="M24" s="625"/>
      <c r="N24" s="625"/>
      <c r="O24" s="625"/>
      <c r="P24" s="625"/>
      <c r="Q24" s="626"/>
      <c r="R24" s="627">
        <v>930</v>
      </c>
      <c r="S24" s="628"/>
      <c r="T24" s="628"/>
      <c r="U24" s="628"/>
      <c r="V24" s="628"/>
      <c r="W24" s="628"/>
      <c r="X24" s="628"/>
      <c r="Y24" s="629"/>
      <c r="Z24" s="663">
        <v>0</v>
      </c>
      <c r="AA24" s="663"/>
      <c r="AB24" s="663"/>
      <c r="AC24" s="663"/>
      <c r="AD24" s="664" t="s">
        <v>128</v>
      </c>
      <c r="AE24" s="664"/>
      <c r="AF24" s="664"/>
      <c r="AG24" s="664"/>
      <c r="AH24" s="664"/>
      <c r="AI24" s="664"/>
      <c r="AJ24" s="664"/>
      <c r="AK24" s="664"/>
      <c r="AL24" s="630" t="s">
        <v>235</v>
      </c>
      <c r="AM24" s="631"/>
      <c r="AN24" s="631"/>
      <c r="AO24" s="665"/>
      <c r="AP24" s="624" t="s">
        <v>290</v>
      </c>
      <c r="AQ24" s="699"/>
      <c r="AR24" s="699"/>
      <c r="AS24" s="699"/>
      <c r="AT24" s="699"/>
      <c r="AU24" s="699"/>
      <c r="AV24" s="699"/>
      <c r="AW24" s="699"/>
      <c r="AX24" s="699"/>
      <c r="AY24" s="699"/>
      <c r="AZ24" s="699"/>
      <c r="BA24" s="699"/>
      <c r="BB24" s="699"/>
      <c r="BC24" s="699"/>
      <c r="BD24" s="699"/>
      <c r="BE24" s="699"/>
      <c r="BF24" s="700"/>
      <c r="BG24" s="627" t="s">
        <v>146</v>
      </c>
      <c r="BH24" s="628"/>
      <c r="BI24" s="628"/>
      <c r="BJ24" s="628"/>
      <c r="BK24" s="628"/>
      <c r="BL24" s="628"/>
      <c r="BM24" s="628"/>
      <c r="BN24" s="629"/>
      <c r="BO24" s="663" t="s">
        <v>128</v>
      </c>
      <c r="BP24" s="663"/>
      <c r="BQ24" s="663"/>
      <c r="BR24" s="663"/>
      <c r="BS24" s="664" t="s">
        <v>128</v>
      </c>
      <c r="BT24" s="664"/>
      <c r="BU24" s="664"/>
      <c r="BV24" s="664"/>
      <c r="BW24" s="664"/>
      <c r="BX24" s="664"/>
      <c r="BY24" s="664"/>
      <c r="BZ24" s="664"/>
      <c r="CA24" s="664"/>
      <c r="CB24" s="695"/>
      <c r="CD24" s="676" t="s">
        <v>291</v>
      </c>
      <c r="CE24" s="677"/>
      <c r="CF24" s="677"/>
      <c r="CG24" s="677"/>
      <c r="CH24" s="677"/>
      <c r="CI24" s="677"/>
      <c r="CJ24" s="677"/>
      <c r="CK24" s="677"/>
      <c r="CL24" s="677"/>
      <c r="CM24" s="677"/>
      <c r="CN24" s="677"/>
      <c r="CO24" s="677"/>
      <c r="CP24" s="677"/>
      <c r="CQ24" s="678"/>
      <c r="CR24" s="673">
        <v>20843076</v>
      </c>
      <c r="CS24" s="674"/>
      <c r="CT24" s="674"/>
      <c r="CU24" s="674"/>
      <c r="CV24" s="674"/>
      <c r="CW24" s="674"/>
      <c r="CX24" s="674"/>
      <c r="CY24" s="702"/>
      <c r="CZ24" s="703">
        <v>48.9</v>
      </c>
      <c r="DA24" s="686"/>
      <c r="DB24" s="686"/>
      <c r="DC24" s="705"/>
      <c r="DD24" s="701">
        <v>12825710</v>
      </c>
      <c r="DE24" s="674"/>
      <c r="DF24" s="674"/>
      <c r="DG24" s="674"/>
      <c r="DH24" s="674"/>
      <c r="DI24" s="674"/>
      <c r="DJ24" s="674"/>
      <c r="DK24" s="702"/>
      <c r="DL24" s="701">
        <v>12724631</v>
      </c>
      <c r="DM24" s="674"/>
      <c r="DN24" s="674"/>
      <c r="DO24" s="674"/>
      <c r="DP24" s="674"/>
      <c r="DQ24" s="674"/>
      <c r="DR24" s="674"/>
      <c r="DS24" s="674"/>
      <c r="DT24" s="674"/>
      <c r="DU24" s="674"/>
      <c r="DV24" s="702"/>
      <c r="DW24" s="703">
        <v>47.7</v>
      </c>
      <c r="DX24" s="686"/>
      <c r="DY24" s="686"/>
      <c r="DZ24" s="686"/>
      <c r="EA24" s="686"/>
      <c r="EB24" s="686"/>
      <c r="EC24" s="704"/>
    </row>
    <row r="25" spans="2:133" ht="11.25" customHeight="1" x14ac:dyDescent="0.2">
      <c r="B25" s="624" t="s">
        <v>292</v>
      </c>
      <c r="C25" s="625"/>
      <c r="D25" s="625"/>
      <c r="E25" s="625"/>
      <c r="F25" s="625"/>
      <c r="G25" s="625"/>
      <c r="H25" s="625"/>
      <c r="I25" s="625"/>
      <c r="J25" s="625"/>
      <c r="K25" s="625"/>
      <c r="L25" s="625"/>
      <c r="M25" s="625"/>
      <c r="N25" s="625"/>
      <c r="O25" s="625"/>
      <c r="P25" s="625"/>
      <c r="Q25" s="626"/>
      <c r="R25" s="627">
        <v>27016601</v>
      </c>
      <c r="S25" s="628"/>
      <c r="T25" s="628"/>
      <c r="U25" s="628"/>
      <c r="V25" s="628"/>
      <c r="W25" s="628"/>
      <c r="X25" s="628"/>
      <c r="Y25" s="629"/>
      <c r="Z25" s="663">
        <v>55.9</v>
      </c>
      <c r="AA25" s="663"/>
      <c r="AB25" s="663"/>
      <c r="AC25" s="663"/>
      <c r="AD25" s="664">
        <v>25697281</v>
      </c>
      <c r="AE25" s="664"/>
      <c r="AF25" s="664"/>
      <c r="AG25" s="664"/>
      <c r="AH25" s="664"/>
      <c r="AI25" s="664"/>
      <c r="AJ25" s="664"/>
      <c r="AK25" s="664"/>
      <c r="AL25" s="630">
        <v>98.4</v>
      </c>
      <c r="AM25" s="631"/>
      <c r="AN25" s="631"/>
      <c r="AO25" s="665"/>
      <c r="AP25" s="624" t="s">
        <v>293</v>
      </c>
      <c r="AQ25" s="699"/>
      <c r="AR25" s="699"/>
      <c r="AS25" s="699"/>
      <c r="AT25" s="699"/>
      <c r="AU25" s="699"/>
      <c r="AV25" s="699"/>
      <c r="AW25" s="699"/>
      <c r="AX25" s="699"/>
      <c r="AY25" s="699"/>
      <c r="AZ25" s="699"/>
      <c r="BA25" s="699"/>
      <c r="BB25" s="699"/>
      <c r="BC25" s="699"/>
      <c r="BD25" s="699"/>
      <c r="BE25" s="699"/>
      <c r="BF25" s="700"/>
      <c r="BG25" s="627" t="s">
        <v>128</v>
      </c>
      <c r="BH25" s="628"/>
      <c r="BI25" s="628"/>
      <c r="BJ25" s="628"/>
      <c r="BK25" s="628"/>
      <c r="BL25" s="628"/>
      <c r="BM25" s="628"/>
      <c r="BN25" s="629"/>
      <c r="BO25" s="663" t="s">
        <v>128</v>
      </c>
      <c r="BP25" s="663"/>
      <c r="BQ25" s="663"/>
      <c r="BR25" s="663"/>
      <c r="BS25" s="664" t="s">
        <v>128</v>
      </c>
      <c r="BT25" s="664"/>
      <c r="BU25" s="664"/>
      <c r="BV25" s="664"/>
      <c r="BW25" s="664"/>
      <c r="BX25" s="664"/>
      <c r="BY25" s="664"/>
      <c r="BZ25" s="664"/>
      <c r="CA25" s="664"/>
      <c r="CB25" s="695"/>
      <c r="CD25" s="624" t="s">
        <v>294</v>
      </c>
      <c r="CE25" s="625"/>
      <c r="CF25" s="625"/>
      <c r="CG25" s="625"/>
      <c r="CH25" s="625"/>
      <c r="CI25" s="625"/>
      <c r="CJ25" s="625"/>
      <c r="CK25" s="625"/>
      <c r="CL25" s="625"/>
      <c r="CM25" s="625"/>
      <c r="CN25" s="625"/>
      <c r="CO25" s="625"/>
      <c r="CP25" s="625"/>
      <c r="CQ25" s="626"/>
      <c r="CR25" s="627">
        <v>6745728</v>
      </c>
      <c r="CS25" s="636"/>
      <c r="CT25" s="636"/>
      <c r="CU25" s="636"/>
      <c r="CV25" s="636"/>
      <c r="CW25" s="636"/>
      <c r="CX25" s="636"/>
      <c r="CY25" s="637"/>
      <c r="CZ25" s="630">
        <v>15.8</v>
      </c>
      <c r="DA25" s="638"/>
      <c r="DB25" s="638"/>
      <c r="DC25" s="639"/>
      <c r="DD25" s="633">
        <v>6144591</v>
      </c>
      <c r="DE25" s="636"/>
      <c r="DF25" s="636"/>
      <c r="DG25" s="636"/>
      <c r="DH25" s="636"/>
      <c r="DI25" s="636"/>
      <c r="DJ25" s="636"/>
      <c r="DK25" s="637"/>
      <c r="DL25" s="633">
        <v>6094301</v>
      </c>
      <c r="DM25" s="636"/>
      <c r="DN25" s="636"/>
      <c r="DO25" s="636"/>
      <c r="DP25" s="636"/>
      <c r="DQ25" s="636"/>
      <c r="DR25" s="636"/>
      <c r="DS25" s="636"/>
      <c r="DT25" s="636"/>
      <c r="DU25" s="636"/>
      <c r="DV25" s="637"/>
      <c r="DW25" s="630">
        <v>22.9</v>
      </c>
      <c r="DX25" s="638"/>
      <c r="DY25" s="638"/>
      <c r="DZ25" s="638"/>
      <c r="EA25" s="638"/>
      <c r="EB25" s="638"/>
      <c r="EC25" s="652"/>
    </row>
    <row r="26" spans="2:133" ht="11.25" customHeight="1" x14ac:dyDescent="0.2">
      <c r="B26" s="624" t="s">
        <v>295</v>
      </c>
      <c r="C26" s="625"/>
      <c r="D26" s="625"/>
      <c r="E26" s="625"/>
      <c r="F26" s="625"/>
      <c r="G26" s="625"/>
      <c r="H26" s="625"/>
      <c r="I26" s="625"/>
      <c r="J26" s="625"/>
      <c r="K26" s="625"/>
      <c r="L26" s="625"/>
      <c r="M26" s="625"/>
      <c r="N26" s="625"/>
      <c r="O26" s="625"/>
      <c r="P26" s="625"/>
      <c r="Q26" s="626"/>
      <c r="R26" s="627">
        <v>16641</v>
      </c>
      <c r="S26" s="628"/>
      <c r="T26" s="628"/>
      <c r="U26" s="628"/>
      <c r="V26" s="628"/>
      <c r="W26" s="628"/>
      <c r="X26" s="628"/>
      <c r="Y26" s="629"/>
      <c r="Z26" s="663">
        <v>0</v>
      </c>
      <c r="AA26" s="663"/>
      <c r="AB26" s="663"/>
      <c r="AC26" s="663"/>
      <c r="AD26" s="664">
        <v>16641</v>
      </c>
      <c r="AE26" s="664"/>
      <c r="AF26" s="664"/>
      <c r="AG26" s="664"/>
      <c r="AH26" s="664"/>
      <c r="AI26" s="664"/>
      <c r="AJ26" s="664"/>
      <c r="AK26" s="664"/>
      <c r="AL26" s="630">
        <v>0.1</v>
      </c>
      <c r="AM26" s="631"/>
      <c r="AN26" s="631"/>
      <c r="AO26" s="665"/>
      <c r="AP26" s="624" t="s">
        <v>296</v>
      </c>
      <c r="AQ26" s="699"/>
      <c r="AR26" s="699"/>
      <c r="AS26" s="699"/>
      <c r="AT26" s="699"/>
      <c r="AU26" s="699"/>
      <c r="AV26" s="699"/>
      <c r="AW26" s="699"/>
      <c r="AX26" s="699"/>
      <c r="AY26" s="699"/>
      <c r="AZ26" s="699"/>
      <c r="BA26" s="699"/>
      <c r="BB26" s="699"/>
      <c r="BC26" s="699"/>
      <c r="BD26" s="699"/>
      <c r="BE26" s="699"/>
      <c r="BF26" s="700"/>
      <c r="BG26" s="627" t="s">
        <v>146</v>
      </c>
      <c r="BH26" s="628"/>
      <c r="BI26" s="628"/>
      <c r="BJ26" s="628"/>
      <c r="BK26" s="628"/>
      <c r="BL26" s="628"/>
      <c r="BM26" s="628"/>
      <c r="BN26" s="629"/>
      <c r="BO26" s="663" t="s">
        <v>128</v>
      </c>
      <c r="BP26" s="663"/>
      <c r="BQ26" s="663"/>
      <c r="BR26" s="663"/>
      <c r="BS26" s="664" t="s">
        <v>146</v>
      </c>
      <c r="BT26" s="664"/>
      <c r="BU26" s="664"/>
      <c r="BV26" s="664"/>
      <c r="BW26" s="664"/>
      <c r="BX26" s="664"/>
      <c r="BY26" s="664"/>
      <c r="BZ26" s="664"/>
      <c r="CA26" s="664"/>
      <c r="CB26" s="695"/>
      <c r="CD26" s="624" t="s">
        <v>297</v>
      </c>
      <c r="CE26" s="625"/>
      <c r="CF26" s="625"/>
      <c r="CG26" s="625"/>
      <c r="CH26" s="625"/>
      <c r="CI26" s="625"/>
      <c r="CJ26" s="625"/>
      <c r="CK26" s="625"/>
      <c r="CL26" s="625"/>
      <c r="CM26" s="625"/>
      <c r="CN26" s="625"/>
      <c r="CO26" s="625"/>
      <c r="CP26" s="625"/>
      <c r="CQ26" s="626"/>
      <c r="CR26" s="627">
        <v>4063429</v>
      </c>
      <c r="CS26" s="628"/>
      <c r="CT26" s="628"/>
      <c r="CU26" s="628"/>
      <c r="CV26" s="628"/>
      <c r="CW26" s="628"/>
      <c r="CX26" s="628"/>
      <c r="CY26" s="629"/>
      <c r="CZ26" s="630">
        <v>9.5</v>
      </c>
      <c r="DA26" s="638"/>
      <c r="DB26" s="638"/>
      <c r="DC26" s="639"/>
      <c r="DD26" s="633">
        <v>3720089</v>
      </c>
      <c r="DE26" s="628"/>
      <c r="DF26" s="628"/>
      <c r="DG26" s="628"/>
      <c r="DH26" s="628"/>
      <c r="DI26" s="628"/>
      <c r="DJ26" s="628"/>
      <c r="DK26" s="629"/>
      <c r="DL26" s="633" t="s">
        <v>128</v>
      </c>
      <c r="DM26" s="628"/>
      <c r="DN26" s="628"/>
      <c r="DO26" s="628"/>
      <c r="DP26" s="628"/>
      <c r="DQ26" s="628"/>
      <c r="DR26" s="628"/>
      <c r="DS26" s="628"/>
      <c r="DT26" s="628"/>
      <c r="DU26" s="628"/>
      <c r="DV26" s="629"/>
      <c r="DW26" s="630" t="s">
        <v>235</v>
      </c>
      <c r="DX26" s="638"/>
      <c r="DY26" s="638"/>
      <c r="DZ26" s="638"/>
      <c r="EA26" s="638"/>
      <c r="EB26" s="638"/>
      <c r="EC26" s="652"/>
    </row>
    <row r="27" spans="2:133" ht="11.25" customHeight="1" x14ac:dyDescent="0.2">
      <c r="B27" s="624" t="s">
        <v>298</v>
      </c>
      <c r="C27" s="625"/>
      <c r="D27" s="625"/>
      <c r="E27" s="625"/>
      <c r="F27" s="625"/>
      <c r="G27" s="625"/>
      <c r="H27" s="625"/>
      <c r="I27" s="625"/>
      <c r="J27" s="625"/>
      <c r="K27" s="625"/>
      <c r="L27" s="625"/>
      <c r="M27" s="625"/>
      <c r="N27" s="625"/>
      <c r="O27" s="625"/>
      <c r="P27" s="625"/>
      <c r="Q27" s="626"/>
      <c r="R27" s="627">
        <v>206356</v>
      </c>
      <c r="S27" s="628"/>
      <c r="T27" s="628"/>
      <c r="U27" s="628"/>
      <c r="V27" s="628"/>
      <c r="W27" s="628"/>
      <c r="X27" s="628"/>
      <c r="Y27" s="629"/>
      <c r="Z27" s="663">
        <v>0.4</v>
      </c>
      <c r="AA27" s="663"/>
      <c r="AB27" s="663"/>
      <c r="AC27" s="663"/>
      <c r="AD27" s="664" t="s">
        <v>128</v>
      </c>
      <c r="AE27" s="664"/>
      <c r="AF27" s="664"/>
      <c r="AG27" s="664"/>
      <c r="AH27" s="664"/>
      <c r="AI27" s="664"/>
      <c r="AJ27" s="664"/>
      <c r="AK27" s="664"/>
      <c r="AL27" s="630" t="s">
        <v>128</v>
      </c>
      <c r="AM27" s="631"/>
      <c r="AN27" s="631"/>
      <c r="AO27" s="665"/>
      <c r="AP27" s="624" t="s">
        <v>299</v>
      </c>
      <c r="AQ27" s="625"/>
      <c r="AR27" s="625"/>
      <c r="AS27" s="625"/>
      <c r="AT27" s="625"/>
      <c r="AU27" s="625"/>
      <c r="AV27" s="625"/>
      <c r="AW27" s="625"/>
      <c r="AX27" s="625"/>
      <c r="AY27" s="625"/>
      <c r="AZ27" s="625"/>
      <c r="BA27" s="625"/>
      <c r="BB27" s="625"/>
      <c r="BC27" s="625"/>
      <c r="BD27" s="625"/>
      <c r="BE27" s="625"/>
      <c r="BF27" s="626"/>
      <c r="BG27" s="627">
        <v>16707220</v>
      </c>
      <c r="BH27" s="628"/>
      <c r="BI27" s="628"/>
      <c r="BJ27" s="628"/>
      <c r="BK27" s="628"/>
      <c r="BL27" s="628"/>
      <c r="BM27" s="628"/>
      <c r="BN27" s="629"/>
      <c r="BO27" s="663">
        <v>100</v>
      </c>
      <c r="BP27" s="663"/>
      <c r="BQ27" s="663"/>
      <c r="BR27" s="663"/>
      <c r="BS27" s="664" t="s">
        <v>128</v>
      </c>
      <c r="BT27" s="664"/>
      <c r="BU27" s="664"/>
      <c r="BV27" s="664"/>
      <c r="BW27" s="664"/>
      <c r="BX27" s="664"/>
      <c r="BY27" s="664"/>
      <c r="BZ27" s="664"/>
      <c r="CA27" s="664"/>
      <c r="CB27" s="695"/>
      <c r="CD27" s="624" t="s">
        <v>300</v>
      </c>
      <c r="CE27" s="625"/>
      <c r="CF27" s="625"/>
      <c r="CG27" s="625"/>
      <c r="CH27" s="625"/>
      <c r="CI27" s="625"/>
      <c r="CJ27" s="625"/>
      <c r="CK27" s="625"/>
      <c r="CL27" s="625"/>
      <c r="CM27" s="625"/>
      <c r="CN27" s="625"/>
      <c r="CO27" s="625"/>
      <c r="CP27" s="625"/>
      <c r="CQ27" s="626"/>
      <c r="CR27" s="627">
        <v>10429857</v>
      </c>
      <c r="CS27" s="636"/>
      <c r="CT27" s="636"/>
      <c r="CU27" s="636"/>
      <c r="CV27" s="636"/>
      <c r="CW27" s="636"/>
      <c r="CX27" s="636"/>
      <c r="CY27" s="637"/>
      <c r="CZ27" s="630">
        <v>24.5</v>
      </c>
      <c r="DA27" s="638"/>
      <c r="DB27" s="638"/>
      <c r="DC27" s="639"/>
      <c r="DD27" s="633">
        <v>3049026</v>
      </c>
      <c r="DE27" s="636"/>
      <c r="DF27" s="636"/>
      <c r="DG27" s="636"/>
      <c r="DH27" s="636"/>
      <c r="DI27" s="636"/>
      <c r="DJ27" s="636"/>
      <c r="DK27" s="637"/>
      <c r="DL27" s="633">
        <v>2998237</v>
      </c>
      <c r="DM27" s="636"/>
      <c r="DN27" s="636"/>
      <c r="DO27" s="636"/>
      <c r="DP27" s="636"/>
      <c r="DQ27" s="636"/>
      <c r="DR27" s="636"/>
      <c r="DS27" s="636"/>
      <c r="DT27" s="636"/>
      <c r="DU27" s="636"/>
      <c r="DV27" s="637"/>
      <c r="DW27" s="630">
        <v>11.2</v>
      </c>
      <c r="DX27" s="638"/>
      <c r="DY27" s="638"/>
      <c r="DZ27" s="638"/>
      <c r="EA27" s="638"/>
      <c r="EB27" s="638"/>
      <c r="EC27" s="652"/>
    </row>
    <row r="28" spans="2:133" ht="11.25" customHeight="1" x14ac:dyDescent="0.2">
      <c r="B28" s="624" t="s">
        <v>301</v>
      </c>
      <c r="C28" s="625"/>
      <c r="D28" s="625"/>
      <c r="E28" s="625"/>
      <c r="F28" s="625"/>
      <c r="G28" s="625"/>
      <c r="H28" s="625"/>
      <c r="I28" s="625"/>
      <c r="J28" s="625"/>
      <c r="K28" s="625"/>
      <c r="L28" s="625"/>
      <c r="M28" s="625"/>
      <c r="N28" s="625"/>
      <c r="O28" s="625"/>
      <c r="P28" s="625"/>
      <c r="Q28" s="626"/>
      <c r="R28" s="627">
        <v>234803</v>
      </c>
      <c r="S28" s="628"/>
      <c r="T28" s="628"/>
      <c r="U28" s="628"/>
      <c r="V28" s="628"/>
      <c r="W28" s="628"/>
      <c r="X28" s="628"/>
      <c r="Y28" s="629"/>
      <c r="Z28" s="663">
        <v>0.5</v>
      </c>
      <c r="AA28" s="663"/>
      <c r="AB28" s="663"/>
      <c r="AC28" s="663"/>
      <c r="AD28" s="664">
        <v>44812</v>
      </c>
      <c r="AE28" s="664"/>
      <c r="AF28" s="664"/>
      <c r="AG28" s="664"/>
      <c r="AH28" s="664"/>
      <c r="AI28" s="664"/>
      <c r="AJ28" s="664"/>
      <c r="AK28" s="664"/>
      <c r="AL28" s="630">
        <v>0.2</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302</v>
      </c>
      <c r="CE28" s="625"/>
      <c r="CF28" s="625"/>
      <c r="CG28" s="625"/>
      <c r="CH28" s="625"/>
      <c r="CI28" s="625"/>
      <c r="CJ28" s="625"/>
      <c r="CK28" s="625"/>
      <c r="CL28" s="625"/>
      <c r="CM28" s="625"/>
      <c r="CN28" s="625"/>
      <c r="CO28" s="625"/>
      <c r="CP28" s="625"/>
      <c r="CQ28" s="626"/>
      <c r="CR28" s="627">
        <v>3667491</v>
      </c>
      <c r="CS28" s="628"/>
      <c r="CT28" s="628"/>
      <c r="CU28" s="628"/>
      <c r="CV28" s="628"/>
      <c r="CW28" s="628"/>
      <c r="CX28" s="628"/>
      <c r="CY28" s="629"/>
      <c r="CZ28" s="630">
        <v>8.6</v>
      </c>
      <c r="DA28" s="638"/>
      <c r="DB28" s="638"/>
      <c r="DC28" s="639"/>
      <c r="DD28" s="633">
        <v>3632093</v>
      </c>
      <c r="DE28" s="628"/>
      <c r="DF28" s="628"/>
      <c r="DG28" s="628"/>
      <c r="DH28" s="628"/>
      <c r="DI28" s="628"/>
      <c r="DJ28" s="628"/>
      <c r="DK28" s="629"/>
      <c r="DL28" s="633">
        <v>3632093</v>
      </c>
      <c r="DM28" s="628"/>
      <c r="DN28" s="628"/>
      <c r="DO28" s="628"/>
      <c r="DP28" s="628"/>
      <c r="DQ28" s="628"/>
      <c r="DR28" s="628"/>
      <c r="DS28" s="628"/>
      <c r="DT28" s="628"/>
      <c r="DU28" s="628"/>
      <c r="DV28" s="629"/>
      <c r="DW28" s="630">
        <v>13.6</v>
      </c>
      <c r="DX28" s="638"/>
      <c r="DY28" s="638"/>
      <c r="DZ28" s="638"/>
      <c r="EA28" s="638"/>
      <c r="EB28" s="638"/>
      <c r="EC28" s="652"/>
    </row>
    <row r="29" spans="2:133" ht="11.25" customHeight="1" x14ac:dyDescent="0.2">
      <c r="B29" s="624" t="s">
        <v>303</v>
      </c>
      <c r="C29" s="625"/>
      <c r="D29" s="625"/>
      <c r="E29" s="625"/>
      <c r="F29" s="625"/>
      <c r="G29" s="625"/>
      <c r="H29" s="625"/>
      <c r="I29" s="625"/>
      <c r="J29" s="625"/>
      <c r="K29" s="625"/>
      <c r="L29" s="625"/>
      <c r="M29" s="625"/>
      <c r="N29" s="625"/>
      <c r="O29" s="625"/>
      <c r="P29" s="625"/>
      <c r="Q29" s="626"/>
      <c r="R29" s="627">
        <v>269564</v>
      </c>
      <c r="S29" s="628"/>
      <c r="T29" s="628"/>
      <c r="U29" s="628"/>
      <c r="V29" s="628"/>
      <c r="W29" s="628"/>
      <c r="X29" s="628"/>
      <c r="Y29" s="629"/>
      <c r="Z29" s="663">
        <v>0.6</v>
      </c>
      <c r="AA29" s="663"/>
      <c r="AB29" s="663"/>
      <c r="AC29" s="663"/>
      <c r="AD29" s="664" t="s">
        <v>128</v>
      </c>
      <c r="AE29" s="664"/>
      <c r="AF29" s="664"/>
      <c r="AG29" s="664"/>
      <c r="AH29" s="664"/>
      <c r="AI29" s="664"/>
      <c r="AJ29" s="664"/>
      <c r="AK29" s="664"/>
      <c r="AL29" s="630" t="s">
        <v>128</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304</v>
      </c>
      <c r="CE29" s="641"/>
      <c r="CF29" s="624" t="s">
        <v>305</v>
      </c>
      <c r="CG29" s="625"/>
      <c r="CH29" s="625"/>
      <c r="CI29" s="625"/>
      <c r="CJ29" s="625"/>
      <c r="CK29" s="625"/>
      <c r="CL29" s="625"/>
      <c r="CM29" s="625"/>
      <c r="CN29" s="625"/>
      <c r="CO29" s="625"/>
      <c r="CP29" s="625"/>
      <c r="CQ29" s="626"/>
      <c r="CR29" s="627">
        <v>3667491</v>
      </c>
      <c r="CS29" s="636"/>
      <c r="CT29" s="636"/>
      <c r="CU29" s="636"/>
      <c r="CV29" s="636"/>
      <c r="CW29" s="636"/>
      <c r="CX29" s="636"/>
      <c r="CY29" s="637"/>
      <c r="CZ29" s="630">
        <v>8.6</v>
      </c>
      <c r="DA29" s="638"/>
      <c r="DB29" s="638"/>
      <c r="DC29" s="639"/>
      <c r="DD29" s="633">
        <v>3632093</v>
      </c>
      <c r="DE29" s="636"/>
      <c r="DF29" s="636"/>
      <c r="DG29" s="636"/>
      <c r="DH29" s="636"/>
      <c r="DI29" s="636"/>
      <c r="DJ29" s="636"/>
      <c r="DK29" s="637"/>
      <c r="DL29" s="633">
        <v>3632093</v>
      </c>
      <c r="DM29" s="636"/>
      <c r="DN29" s="636"/>
      <c r="DO29" s="636"/>
      <c r="DP29" s="636"/>
      <c r="DQ29" s="636"/>
      <c r="DR29" s="636"/>
      <c r="DS29" s="636"/>
      <c r="DT29" s="636"/>
      <c r="DU29" s="636"/>
      <c r="DV29" s="637"/>
      <c r="DW29" s="630">
        <v>13.6</v>
      </c>
      <c r="DX29" s="638"/>
      <c r="DY29" s="638"/>
      <c r="DZ29" s="638"/>
      <c r="EA29" s="638"/>
      <c r="EB29" s="638"/>
      <c r="EC29" s="652"/>
    </row>
    <row r="30" spans="2:133" ht="11.25" customHeight="1" x14ac:dyDescent="0.2">
      <c r="B30" s="624" t="s">
        <v>306</v>
      </c>
      <c r="C30" s="625"/>
      <c r="D30" s="625"/>
      <c r="E30" s="625"/>
      <c r="F30" s="625"/>
      <c r="G30" s="625"/>
      <c r="H30" s="625"/>
      <c r="I30" s="625"/>
      <c r="J30" s="625"/>
      <c r="K30" s="625"/>
      <c r="L30" s="625"/>
      <c r="M30" s="625"/>
      <c r="N30" s="625"/>
      <c r="O30" s="625"/>
      <c r="P30" s="625"/>
      <c r="Q30" s="626"/>
      <c r="R30" s="627">
        <v>8421024</v>
      </c>
      <c r="S30" s="628"/>
      <c r="T30" s="628"/>
      <c r="U30" s="628"/>
      <c r="V30" s="628"/>
      <c r="W30" s="628"/>
      <c r="X30" s="628"/>
      <c r="Y30" s="629"/>
      <c r="Z30" s="663">
        <v>17.399999999999999</v>
      </c>
      <c r="AA30" s="663"/>
      <c r="AB30" s="663"/>
      <c r="AC30" s="663"/>
      <c r="AD30" s="664" t="s">
        <v>128</v>
      </c>
      <c r="AE30" s="664"/>
      <c r="AF30" s="664"/>
      <c r="AG30" s="664"/>
      <c r="AH30" s="664"/>
      <c r="AI30" s="664"/>
      <c r="AJ30" s="664"/>
      <c r="AK30" s="664"/>
      <c r="AL30" s="630" t="s">
        <v>128</v>
      </c>
      <c r="AM30" s="631"/>
      <c r="AN30" s="631"/>
      <c r="AO30" s="665"/>
      <c r="AP30" s="679" t="s">
        <v>221</v>
      </c>
      <c r="AQ30" s="680"/>
      <c r="AR30" s="680"/>
      <c r="AS30" s="680"/>
      <c r="AT30" s="680"/>
      <c r="AU30" s="680"/>
      <c r="AV30" s="680"/>
      <c r="AW30" s="680"/>
      <c r="AX30" s="680"/>
      <c r="AY30" s="680"/>
      <c r="AZ30" s="680"/>
      <c r="BA30" s="680"/>
      <c r="BB30" s="680"/>
      <c r="BC30" s="680"/>
      <c r="BD30" s="680"/>
      <c r="BE30" s="680"/>
      <c r="BF30" s="681"/>
      <c r="BG30" s="679" t="s">
        <v>307</v>
      </c>
      <c r="BH30" s="693"/>
      <c r="BI30" s="693"/>
      <c r="BJ30" s="693"/>
      <c r="BK30" s="693"/>
      <c r="BL30" s="693"/>
      <c r="BM30" s="693"/>
      <c r="BN30" s="693"/>
      <c r="BO30" s="693"/>
      <c r="BP30" s="693"/>
      <c r="BQ30" s="694"/>
      <c r="BR30" s="679" t="s">
        <v>308</v>
      </c>
      <c r="BS30" s="693"/>
      <c r="BT30" s="693"/>
      <c r="BU30" s="693"/>
      <c r="BV30" s="693"/>
      <c r="BW30" s="693"/>
      <c r="BX30" s="693"/>
      <c r="BY30" s="693"/>
      <c r="BZ30" s="693"/>
      <c r="CA30" s="693"/>
      <c r="CB30" s="694"/>
      <c r="CD30" s="642"/>
      <c r="CE30" s="643"/>
      <c r="CF30" s="624" t="s">
        <v>309</v>
      </c>
      <c r="CG30" s="625"/>
      <c r="CH30" s="625"/>
      <c r="CI30" s="625"/>
      <c r="CJ30" s="625"/>
      <c r="CK30" s="625"/>
      <c r="CL30" s="625"/>
      <c r="CM30" s="625"/>
      <c r="CN30" s="625"/>
      <c r="CO30" s="625"/>
      <c r="CP30" s="625"/>
      <c r="CQ30" s="626"/>
      <c r="CR30" s="627">
        <v>3595178</v>
      </c>
      <c r="CS30" s="628"/>
      <c r="CT30" s="628"/>
      <c r="CU30" s="628"/>
      <c r="CV30" s="628"/>
      <c r="CW30" s="628"/>
      <c r="CX30" s="628"/>
      <c r="CY30" s="629"/>
      <c r="CZ30" s="630">
        <v>8.4</v>
      </c>
      <c r="DA30" s="638"/>
      <c r="DB30" s="638"/>
      <c r="DC30" s="639"/>
      <c r="DD30" s="633">
        <v>3559780</v>
      </c>
      <c r="DE30" s="628"/>
      <c r="DF30" s="628"/>
      <c r="DG30" s="628"/>
      <c r="DH30" s="628"/>
      <c r="DI30" s="628"/>
      <c r="DJ30" s="628"/>
      <c r="DK30" s="629"/>
      <c r="DL30" s="633">
        <v>3559780</v>
      </c>
      <c r="DM30" s="628"/>
      <c r="DN30" s="628"/>
      <c r="DO30" s="628"/>
      <c r="DP30" s="628"/>
      <c r="DQ30" s="628"/>
      <c r="DR30" s="628"/>
      <c r="DS30" s="628"/>
      <c r="DT30" s="628"/>
      <c r="DU30" s="628"/>
      <c r="DV30" s="629"/>
      <c r="DW30" s="630">
        <v>13.4</v>
      </c>
      <c r="DX30" s="638"/>
      <c r="DY30" s="638"/>
      <c r="DZ30" s="638"/>
      <c r="EA30" s="638"/>
      <c r="EB30" s="638"/>
      <c r="EC30" s="652"/>
    </row>
    <row r="31" spans="2:133" ht="11.25" customHeight="1" x14ac:dyDescent="0.2">
      <c r="B31" s="696" t="s">
        <v>310</v>
      </c>
      <c r="C31" s="697"/>
      <c r="D31" s="697"/>
      <c r="E31" s="697"/>
      <c r="F31" s="697"/>
      <c r="G31" s="697"/>
      <c r="H31" s="697"/>
      <c r="I31" s="697"/>
      <c r="J31" s="697"/>
      <c r="K31" s="697"/>
      <c r="L31" s="697"/>
      <c r="M31" s="697"/>
      <c r="N31" s="697"/>
      <c r="O31" s="697"/>
      <c r="P31" s="697"/>
      <c r="Q31" s="698"/>
      <c r="R31" s="627" t="s">
        <v>128</v>
      </c>
      <c r="S31" s="628"/>
      <c r="T31" s="628"/>
      <c r="U31" s="628"/>
      <c r="V31" s="628"/>
      <c r="W31" s="628"/>
      <c r="X31" s="628"/>
      <c r="Y31" s="629"/>
      <c r="Z31" s="663" t="s">
        <v>128</v>
      </c>
      <c r="AA31" s="663"/>
      <c r="AB31" s="663"/>
      <c r="AC31" s="663"/>
      <c r="AD31" s="664" t="s">
        <v>239</v>
      </c>
      <c r="AE31" s="664"/>
      <c r="AF31" s="664"/>
      <c r="AG31" s="664"/>
      <c r="AH31" s="664"/>
      <c r="AI31" s="664"/>
      <c r="AJ31" s="664"/>
      <c r="AK31" s="664"/>
      <c r="AL31" s="630" t="s">
        <v>146</v>
      </c>
      <c r="AM31" s="631"/>
      <c r="AN31" s="631"/>
      <c r="AO31" s="665"/>
      <c r="AP31" s="688" t="s">
        <v>311</v>
      </c>
      <c r="AQ31" s="689"/>
      <c r="AR31" s="689"/>
      <c r="AS31" s="689"/>
      <c r="AT31" s="690" t="s">
        <v>312</v>
      </c>
      <c r="AU31" s="218"/>
      <c r="AV31" s="218"/>
      <c r="AW31" s="218"/>
      <c r="AX31" s="676" t="s">
        <v>187</v>
      </c>
      <c r="AY31" s="677"/>
      <c r="AZ31" s="677"/>
      <c r="BA31" s="677"/>
      <c r="BB31" s="677"/>
      <c r="BC31" s="677"/>
      <c r="BD31" s="677"/>
      <c r="BE31" s="677"/>
      <c r="BF31" s="678"/>
      <c r="BG31" s="684">
        <v>99.2</v>
      </c>
      <c r="BH31" s="685"/>
      <c r="BI31" s="685"/>
      <c r="BJ31" s="685"/>
      <c r="BK31" s="685"/>
      <c r="BL31" s="685"/>
      <c r="BM31" s="686">
        <v>98</v>
      </c>
      <c r="BN31" s="685"/>
      <c r="BO31" s="685"/>
      <c r="BP31" s="685"/>
      <c r="BQ31" s="687"/>
      <c r="BR31" s="684">
        <v>99.2</v>
      </c>
      <c r="BS31" s="685"/>
      <c r="BT31" s="685"/>
      <c r="BU31" s="685"/>
      <c r="BV31" s="685"/>
      <c r="BW31" s="685"/>
      <c r="BX31" s="686">
        <v>97.8</v>
      </c>
      <c r="BY31" s="685"/>
      <c r="BZ31" s="685"/>
      <c r="CA31" s="685"/>
      <c r="CB31" s="687"/>
      <c r="CD31" s="642"/>
      <c r="CE31" s="643"/>
      <c r="CF31" s="624" t="s">
        <v>313</v>
      </c>
      <c r="CG31" s="625"/>
      <c r="CH31" s="625"/>
      <c r="CI31" s="625"/>
      <c r="CJ31" s="625"/>
      <c r="CK31" s="625"/>
      <c r="CL31" s="625"/>
      <c r="CM31" s="625"/>
      <c r="CN31" s="625"/>
      <c r="CO31" s="625"/>
      <c r="CP31" s="625"/>
      <c r="CQ31" s="626"/>
      <c r="CR31" s="627">
        <v>72313</v>
      </c>
      <c r="CS31" s="636"/>
      <c r="CT31" s="636"/>
      <c r="CU31" s="636"/>
      <c r="CV31" s="636"/>
      <c r="CW31" s="636"/>
      <c r="CX31" s="636"/>
      <c r="CY31" s="637"/>
      <c r="CZ31" s="630">
        <v>0.2</v>
      </c>
      <c r="DA31" s="638"/>
      <c r="DB31" s="638"/>
      <c r="DC31" s="639"/>
      <c r="DD31" s="633">
        <v>72313</v>
      </c>
      <c r="DE31" s="636"/>
      <c r="DF31" s="636"/>
      <c r="DG31" s="636"/>
      <c r="DH31" s="636"/>
      <c r="DI31" s="636"/>
      <c r="DJ31" s="636"/>
      <c r="DK31" s="637"/>
      <c r="DL31" s="633">
        <v>72313</v>
      </c>
      <c r="DM31" s="636"/>
      <c r="DN31" s="636"/>
      <c r="DO31" s="636"/>
      <c r="DP31" s="636"/>
      <c r="DQ31" s="636"/>
      <c r="DR31" s="636"/>
      <c r="DS31" s="636"/>
      <c r="DT31" s="636"/>
      <c r="DU31" s="636"/>
      <c r="DV31" s="637"/>
      <c r="DW31" s="630">
        <v>0.3</v>
      </c>
      <c r="DX31" s="638"/>
      <c r="DY31" s="638"/>
      <c r="DZ31" s="638"/>
      <c r="EA31" s="638"/>
      <c r="EB31" s="638"/>
      <c r="EC31" s="652"/>
    </row>
    <row r="32" spans="2:133" ht="11.25" customHeight="1" x14ac:dyDescent="0.2">
      <c r="B32" s="624" t="s">
        <v>314</v>
      </c>
      <c r="C32" s="625"/>
      <c r="D32" s="625"/>
      <c r="E32" s="625"/>
      <c r="F32" s="625"/>
      <c r="G32" s="625"/>
      <c r="H32" s="625"/>
      <c r="I32" s="625"/>
      <c r="J32" s="625"/>
      <c r="K32" s="625"/>
      <c r="L32" s="625"/>
      <c r="M32" s="625"/>
      <c r="N32" s="625"/>
      <c r="O32" s="625"/>
      <c r="P32" s="625"/>
      <c r="Q32" s="626"/>
      <c r="R32" s="627">
        <v>2771959</v>
      </c>
      <c r="S32" s="628"/>
      <c r="T32" s="628"/>
      <c r="U32" s="628"/>
      <c r="V32" s="628"/>
      <c r="W32" s="628"/>
      <c r="X32" s="628"/>
      <c r="Y32" s="629"/>
      <c r="Z32" s="663">
        <v>5.7</v>
      </c>
      <c r="AA32" s="663"/>
      <c r="AB32" s="663"/>
      <c r="AC32" s="663"/>
      <c r="AD32" s="664" t="s">
        <v>128</v>
      </c>
      <c r="AE32" s="664"/>
      <c r="AF32" s="664"/>
      <c r="AG32" s="664"/>
      <c r="AH32" s="664"/>
      <c r="AI32" s="664"/>
      <c r="AJ32" s="664"/>
      <c r="AK32" s="664"/>
      <c r="AL32" s="630" t="s">
        <v>146</v>
      </c>
      <c r="AM32" s="631"/>
      <c r="AN32" s="631"/>
      <c r="AO32" s="665"/>
      <c r="AP32" s="666"/>
      <c r="AQ32" s="667"/>
      <c r="AR32" s="667"/>
      <c r="AS32" s="667"/>
      <c r="AT32" s="691"/>
      <c r="AU32" s="214" t="s">
        <v>315</v>
      </c>
      <c r="AX32" s="624" t="s">
        <v>316</v>
      </c>
      <c r="AY32" s="625"/>
      <c r="AZ32" s="625"/>
      <c r="BA32" s="625"/>
      <c r="BB32" s="625"/>
      <c r="BC32" s="625"/>
      <c r="BD32" s="625"/>
      <c r="BE32" s="625"/>
      <c r="BF32" s="626"/>
      <c r="BG32" s="683">
        <v>99.2</v>
      </c>
      <c r="BH32" s="636"/>
      <c r="BI32" s="636"/>
      <c r="BJ32" s="636"/>
      <c r="BK32" s="636"/>
      <c r="BL32" s="636"/>
      <c r="BM32" s="631">
        <v>97.8</v>
      </c>
      <c r="BN32" s="636"/>
      <c r="BO32" s="636"/>
      <c r="BP32" s="636"/>
      <c r="BQ32" s="661"/>
      <c r="BR32" s="683">
        <v>99.1</v>
      </c>
      <c r="BS32" s="636"/>
      <c r="BT32" s="636"/>
      <c r="BU32" s="636"/>
      <c r="BV32" s="636"/>
      <c r="BW32" s="636"/>
      <c r="BX32" s="631">
        <v>97.4</v>
      </c>
      <c r="BY32" s="636"/>
      <c r="BZ32" s="636"/>
      <c r="CA32" s="636"/>
      <c r="CB32" s="661"/>
      <c r="CD32" s="644"/>
      <c r="CE32" s="645"/>
      <c r="CF32" s="624" t="s">
        <v>317</v>
      </c>
      <c r="CG32" s="625"/>
      <c r="CH32" s="625"/>
      <c r="CI32" s="625"/>
      <c r="CJ32" s="625"/>
      <c r="CK32" s="625"/>
      <c r="CL32" s="625"/>
      <c r="CM32" s="625"/>
      <c r="CN32" s="625"/>
      <c r="CO32" s="625"/>
      <c r="CP32" s="625"/>
      <c r="CQ32" s="626"/>
      <c r="CR32" s="627" t="s">
        <v>128</v>
      </c>
      <c r="CS32" s="628"/>
      <c r="CT32" s="628"/>
      <c r="CU32" s="628"/>
      <c r="CV32" s="628"/>
      <c r="CW32" s="628"/>
      <c r="CX32" s="628"/>
      <c r="CY32" s="629"/>
      <c r="CZ32" s="630" t="s">
        <v>239</v>
      </c>
      <c r="DA32" s="638"/>
      <c r="DB32" s="638"/>
      <c r="DC32" s="639"/>
      <c r="DD32" s="633" t="s">
        <v>239</v>
      </c>
      <c r="DE32" s="628"/>
      <c r="DF32" s="628"/>
      <c r="DG32" s="628"/>
      <c r="DH32" s="628"/>
      <c r="DI32" s="628"/>
      <c r="DJ32" s="628"/>
      <c r="DK32" s="629"/>
      <c r="DL32" s="633" t="s">
        <v>235</v>
      </c>
      <c r="DM32" s="628"/>
      <c r="DN32" s="628"/>
      <c r="DO32" s="628"/>
      <c r="DP32" s="628"/>
      <c r="DQ32" s="628"/>
      <c r="DR32" s="628"/>
      <c r="DS32" s="628"/>
      <c r="DT32" s="628"/>
      <c r="DU32" s="628"/>
      <c r="DV32" s="629"/>
      <c r="DW32" s="630" t="s">
        <v>128</v>
      </c>
      <c r="DX32" s="638"/>
      <c r="DY32" s="638"/>
      <c r="DZ32" s="638"/>
      <c r="EA32" s="638"/>
      <c r="EB32" s="638"/>
      <c r="EC32" s="652"/>
    </row>
    <row r="33" spans="2:133" ht="11.25" customHeight="1" x14ac:dyDescent="0.2">
      <c r="B33" s="624" t="s">
        <v>318</v>
      </c>
      <c r="C33" s="625"/>
      <c r="D33" s="625"/>
      <c r="E33" s="625"/>
      <c r="F33" s="625"/>
      <c r="G33" s="625"/>
      <c r="H33" s="625"/>
      <c r="I33" s="625"/>
      <c r="J33" s="625"/>
      <c r="K33" s="625"/>
      <c r="L33" s="625"/>
      <c r="M33" s="625"/>
      <c r="N33" s="625"/>
      <c r="O33" s="625"/>
      <c r="P33" s="625"/>
      <c r="Q33" s="626"/>
      <c r="R33" s="627">
        <v>66757</v>
      </c>
      <c r="S33" s="628"/>
      <c r="T33" s="628"/>
      <c r="U33" s="628"/>
      <c r="V33" s="628"/>
      <c r="W33" s="628"/>
      <c r="X33" s="628"/>
      <c r="Y33" s="629"/>
      <c r="Z33" s="663">
        <v>0.1</v>
      </c>
      <c r="AA33" s="663"/>
      <c r="AB33" s="663"/>
      <c r="AC33" s="663"/>
      <c r="AD33" s="664" t="s">
        <v>128</v>
      </c>
      <c r="AE33" s="664"/>
      <c r="AF33" s="664"/>
      <c r="AG33" s="664"/>
      <c r="AH33" s="664"/>
      <c r="AI33" s="664"/>
      <c r="AJ33" s="664"/>
      <c r="AK33" s="664"/>
      <c r="AL33" s="630" t="s">
        <v>128</v>
      </c>
      <c r="AM33" s="631"/>
      <c r="AN33" s="631"/>
      <c r="AO33" s="665"/>
      <c r="AP33" s="668"/>
      <c r="AQ33" s="669"/>
      <c r="AR33" s="669"/>
      <c r="AS33" s="669"/>
      <c r="AT33" s="692"/>
      <c r="AU33" s="219"/>
      <c r="AV33" s="219"/>
      <c r="AW33" s="219"/>
      <c r="AX33" s="608" t="s">
        <v>319</v>
      </c>
      <c r="AY33" s="609"/>
      <c r="AZ33" s="609"/>
      <c r="BA33" s="609"/>
      <c r="BB33" s="609"/>
      <c r="BC33" s="609"/>
      <c r="BD33" s="609"/>
      <c r="BE33" s="609"/>
      <c r="BF33" s="610"/>
      <c r="BG33" s="682">
        <v>99.1</v>
      </c>
      <c r="BH33" s="612"/>
      <c r="BI33" s="612"/>
      <c r="BJ33" s="612"/>
      <c r="BK33" s="612"/>
      <c r="BL33" s="612"/>
      <c r="BM33" s="656">
        <v>98</v>
      </c>
      <c r="BN33" s="612"/>
      <c r="BO33" s="612"/>
      <c r="BP33" s="612"/>
      <c r="BQ33" s="650"/>
      <c r="BR33" s="682">
        <v>99.2</v>
      </c>
      <c r="BS33" s="612"/>
      <c r="BT33" s="612"/>
      <c r="BU33" s="612"/>
      <c r="BV33" s="612"/>
      <c r="BW33" s="612"/>
      <c r="BX33" s="656">
        <v>97.9</v>
      </c>
      <c r="BY33" s="612"/>
      <c r="BZ33" s="612"/>
      <c r="CA33" s="612"/>
      <c r="CB33" s="650"/>
      <c r="CD33" s="624" t="s">
        <v>320</v>
      </c>
      <c r="CE33" s="625"/>
      <c r="CF33" s="625"/>
      <c r="CG33" s="625"/>
      <c r="CH33" s="625"/>
      <c r="CI33" s="625"/>
      <c r="CJ33" s="625"/>
      <c r="CK33" s="625"/>
      <c r="CL33" s="625"/>
      <c r="CM33" s="625"/>
      <c r="CN33" s="625"/>
      <c r="CO33" s="625"/>
      <c r="CP33" s="625"/>
      <c r="CQ33" s="626"/>
      <c r="CR33" s="627">
        <v>19776281</v>
      </c>
      <c r="CS33" s="636"/>
      <c r="CT33" s="636"/>
      <c r="CU33" s="636"/>
      <c r="CV33" s="636"/>
      <c r="CW33" s="636"/>
      <c r="CX33" s="636"/>
      <c r="CY33" s="637"/>
      <c r="CZ33" s="630">
        <v>46.4</v>
      </c>
      <c r="DA33" s="638"/>
      <c r="DB33" s="638"/>
      <c r="DC33" s="639"/>
      <c r="DD33" s="633">
        <v>15749355</v>
      </c>
      <c r="DE33" s="636"/>
      <c r="DF33" s="636"/>
      <c r="DG33" s="636"/>
      <c r="DH33" s="636"/>
      <c r="DI33" s="636"/>
      <c r="DJ33" s="636"/>
      <c r="DK33" s="637"/>
      <c r="DL33" s="633">
        <v>11594682</v>
      </c>
      <c r="DM33" s="636"/>
      <c r="DN33" s="636"/>
      <c r="DO33" s="636"/>
      <c r="DP33" s="636"/>
      <c r="DQ33" s="636"/>
      <c r="DR33" s="636"/>
      <c r="DS33" s="636"/>
      <c r="DT33" s="636"/>
      <c r="DU33" s="636"/>
      <c r="DV33" s="637"/>
      <c r="DW33" s="630">
        <v>43.5</v>
      </c>
      <c r="DX33" s="638"/>
      <c r="DY33" s="638"/>
      <c r="DZ33" s="638"/>
      <c r="EA33" s="638"/>
      <c r="EB33" s="638"/>
      <c r="EC33" s="652"/>
    </row>
    <row r="34" spans="2:133" ht="11.25" customHeight="1" x14ac:dyDescent="0.2">
      <c r="B34" s="624" t="s">
        <v>321</v>
      </c>
      <c r="C34" s="625"/>
      <c r="D34" s="625"/>
      <c r="E34" s="625"/>
      <c r="F34" s="625"/>
      <c r="G34" s="625"/>
      <c r="H34" s="625"/>
      <c r="I34" s="625"/>
      <c r="J34" s="625"/>
      <c r="K34" s="625"/>
      <c r="L34" s="625"/>
      <c r="M34" s="625"/>
      <c r="N34" s="625"/>
      <c r="O34" s="625"/>
      <c r="P34" s="625"/>
      <c r="Q34" s="626"/>
      <c r="R34" s="627">
        <v>121542</v>
      </c>
      <c r="S34" s="628"/>
      <c r="T34" s="628"/>
      <c r="U34" s="628"/>
      <c r="V34" s="628"/>
      <c r="W34" s="628"/>
      <c r="X34" s="628"/>
      <c r="Y34" s="629"/>
      <c r="Z34" s="663">
        <v>0.3</v>
      </c>
      <c r="AA34" s="663"/>
      <c r="AB34" s="663"/>
      <c r="AC34" s="663"/>
      <c r="AD34" s="664" t="s">
        <v>239</v>
      </c>
      <c r="AE34" s="664"/>
      <c r="AF34" s="664"/>
      <c r="AG34" s="664"/>
      <c r="AH34" s="664"/>
      <c r="AI34" s="664"/>
      <c r="AJ34" s="664"/>
      <c r="AK34" s="664"/>
      <c r="AL34" s="630" t="s">
        <v>128</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322</v>
      </c>
      <c r="CE34" s="625"/>
      <c r="CF34" s="625"/>
      <c r="CG34" s="625"/>
      <c r="CH34" s="625"/>
      <c r="CI34" s="625"/>
      <c r="CJ34" s="625"/>
      <c r="CK34" s="625"/>
      <c r="CL34" s="625"/>
      <c r="CM34" s="625"/>
      <c r="CN34" s="625"/>
      <c r="CO34" s="625"/>
      <c r="CP34" s="625"/>
      <c r="CQ34" s="626"/>
      <c r="CR34" s="627">
        <v>6985510</v>
      </c>
      <c r="CS34" s="628"/>
      <c r="CT34" s="628"/>
      <c r="CU34" s="628"/>
      <c r="CV34" s="628"/>
      <c r="CW34" s="628"/>
      <c r="CX34" s="628"/>
      <c r="CY34" s="629"/>
      <c r="CZ34" s="630">
        <v>16.399999999999999</v>
      </c>
      <c r="DA34" s="638"/>
      <c r="DB34" s="638"/>
      <c r="DC34" s="639"/>
      <c r="DD34" s="633">
        <v>5064850</v>
      </c>
      <c r="DE34" s="628"/>
      <c r="DF34" s="628"/>
      <c r="DG34" s="628"/>
      <c r="DH34" s="628"/>
      <c r="DI34" s="628"/>
      <c r="DJ34" s="628"/>
      <c r="DK34" s="629"/>
      <c r="DL34" s="633">
        <v>4453670</v>
      </c>
      <c r="DM34" s="628"/>
      <c r="DN34" s="628"/>
      <c r="DO34" s="628"/>
      <c r="DP34" s="628"/>
      <c r="DQ34" s="628"/>
      <c r="DR34" s="628"/>
      <c r="DS34" s="628"/>
      <c r="DT34" s="628"/>
      <c r="DU34" s="628"/>
      <c r="DV34" s="629"/>
      <c r="DW34" s="630">
        <v>16.7</v>
      </c>
      <c r="DX34" s="638"/>
      <c r="DY34" s="638"/>
      <c r="DZ34" s="638"/>
      <c r="EA34" s="638"/>
      <c r="EB34" s="638"/>
      <c r="EC34" s="652"/>
    </row>
    <row r="35" spans="2:133" ht="11.25" customHeight="1" x14ac:dyDescent="0.2">
      <c r="B35" s="624" t="s">
        <v>323</v>
      </c>
      <c r="C35" s="625"/>
      <c r="D35" s="625"/>
      <c r="E35" s="625"/>
      <c r="F35" s="625"/>
      <c r="G35" s="625"/>
      <c r="H35" s="625"/>
      <c r="I35" s="625"/>
      <c r="J35" s="625"/>
      <c r="K35" s="625"/>
      <c r="L35" s="625"/>
      <c r="M35" s="625"/>
      <c r="N35" s="625"/>
      <c r="O35" s="625"/>
      <c r="P35" s="625"/>
      <c r="Q35" s="626"/>
      <c r="R35" s="627">
        <v>570957</v>
      </c>
      <c r="S35" s="628"/>
      <c r="T35" s="628"/>
      <c r="U35" s="628"/>
      <c r="V35" s="628"/>
      <c r="W35" s="628"/>
      <c r="X35" s="628"/>
      <c r="Y35" s="629"/>
      <c r="Z35" s="663">
        <v>1.2</v>
      </c>
      <c r="AA35" s="663"/>
      <c r="AB35" s="663"/>
      <c r="AC35" s="663"/>
      <c r="AD35" s="664" t="s">
        <v>128</v>
      </c>
      <c r="AE35" s="664"/>
      <c r="AF35" s="664"/>
      <c r="AG35" s="664"/>
      <c r="AH35" s="664"/>
      <c r="AI35" s="664"/>
      <c r="AJ35" s="664"/>
      <c r="AK35" s="664"/>
      <c r="AL35" s="630" t="s">
        <v>128</v>
      </c>
      <c r="AM35" s="631"/>
      <c r="AN35" s="631"/>
      <c r="AO35" s="665"/>
      <c r="AP35" s="222"/>
      <c r="AQ35" s="679" t="s">
        <v>324</v>
      </c>
      <c r="AR35" s="680"/>
      <c r="AS35" s="680"/>
      <c r="AT35" s="680"/>
      <c r="AU35" s="680"/>
      <c r="AV35" s="680"/>
      <c r="AW35" s="680"/>
      <c r="AX35" s="680"/>
      <c r="AY35" s="680"/>
      <c r="AZ35" s="680"/>
      <c r="BA35" s="680"/>
      <c r="BB35" s="680"/>
      <c r="BC35" s="680"/>
      <c r="BD35" s="680"/>
      <c r="BE35" s="680"/>
      <c r="BF35" s="681"/>
      <c r="BG35" s="679" t="s">
        <v>325</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326</v>
      </c>
      <c r="CE35" s="625"/>
      <c r="CF35" s="625"/>
      <c r="CG35" s="625"/>
      <c r="CH35" s="625"/>
      <c r="CI35" s="625"/>
      <c r="CJ35" s="625"/>
      <c r="CK35" s="625"/>
      <c r="CL35" s="625"/>
      <c r="CM35" s="625"/>
      <c r="CN35" s="625"/>
      <c r="CO35" s="625"/>
      <c r="CP35" s="625"/>
      <c r="CQ35" s="626"/>
      <c r="CR35" s="627">
        <v>1400951</v>
      </c>
      <c r="CS35" s="636"/>
      <c r="CT35" s="636"/>
      <c r="CU35" s="636"/>
      <c r="CV35" s="636"/>
      <c r="CW35" s="636"/>
      <c r="CX35" s="636"/>
      <c r="CY35" s="637"/>
      <c r="CZ35" s="630">
        <v>3.3</v>
      </c>
      <c r="DA35" s="638"/>
      <c r="DB35" s="638"/>
      <c r="DC35" s="639"/>
      <c r="DD35" s="633">
        <v>681165</v>
      </c>
      <c r="DE35" s="636"/>
      <c r="DF35" s="636"/>
      <c r="DG35" s="636"/>
      <c r="DH35" s="636"/>
      <c r="DI35" s="636"/>
      <c r="DJ35" s="636"/>
      <c r="DK35" s="637"/>
      <c r="DL35" s="633">
        <v>681165</v>
      </c>
      <c r="DM35" s="636"/>
      <c r="DN35" s="636"/>
      <c r="DO35" s="636"/>
      <c r="DP35" s="636"/>
      <c r="DQ35" s="636"/>
      <c r="DR35" s="636"/>
      <c r="DS35" s="636"/>
      <c r="DT35" s="636"/>
      <c r="DU35" s="636"/>
      <c r="DV35" s="637"/>
      <c r="DW35" s="630">
        <v>2.6</v>
      </c>
      <c r="DX35" s="638"/>
      <c r="DY35" s="638"/>
      <c r="DZ35" s="638"/>
      <c r="EA35" s="638"/>
      <c r="EB35" s="638"/>
      <c r="EC35" s="652"/>
    </row>
    <row r="36" spans="2:133" ht="11.25" customHeight="1" x14ac:dyDescent="0.2">
      <c r="B36" s="624" t="s">
        <v>327</v>
      </c>
      <c r="C36" s="625"/>
      <c r="D36" s="625"/>
      <c r="E36" s="625"/>
      <c r="F36" s="625"/>
      <c r="G36" s="625"/>
      <c r="H36" s="625"/>
      <c r="I36" s="625"/>
      <c r="J36" s="625"/>
      <c r="K36" s="625"/>
      <c r="L36" s="625"/>
      <c r="M36" s="625"/>
      <c r="N36" s="625"/>
      <c r="O36" s="625"/>
      <c r="P36" s="625"/>
      <c r="Q36" s="626"/>
      <c r="R36" s="627">
        <v>6422482</v>
      </c>
      <c r="S36" s="628"/>
      <c r="T36" s="628"/>
      <c r="U36" s="628"/>
      <c r="V36" s="628"/>
      <c r="W36" s="628"/>
      <c r="X36" s="628"/>
      <c r="Y36" s="629"/>
      <c r="Z36" s="663">
        <v>13.3</v>
      </c>
      <c r="AA36" s="663"/>
      <c r="AB36" s="663"/>
      <c r="AC36" s="663"/>
      <c r="AD36" s="664" t="s">
        <v>239</v>
      </c>
      <c r="AE36" s="664"/>
      <c r="AF36" s="664"/>
      <c r="AG36" s="664"/>
      <c r="AH36" s="664"/>
      <c r="AI36" s="664"/>
      <c r="AJ36" s="664"/>
      <c r="AK36" s="664"/>
      <c r="AL36" s="630" t="s">
        <v>128</v>
      </c>
      <c r="AM36" s="631"/>
      <c r="AN36" s="631"/>
      <c r="AO36" s="665"/>
      <c r="AP36" s="222"/>
      <c r="AQ36" s="670" t="s">
        <v>328</v>
      </c>
      <c r="AR36" s="671"/>
      <c r="AS36" s="671"/>
      <c r="AT36" s="671"/>
      <c r="AU36" s="671"/>
      <c r="AV36" s="671"/>
      <c r="AW36" s="671"/>
      <c r="AX36" s="671"/>
      <c r="AY36" s="672"/>
      <c r="AZ36" s="673">
        <v>5479923</v>
      </c>
      <c r="BA36" s="674"/>
      <c r="BB36" s="674"/>
      <c r="BC36" s="674"/>
      <c r="BD36" s="674"/>
      <c r="BE36" s="674"/>
      <c r="BF36" s="675"/>
      <c r="BG36" s="676" t="s">
        <v>329</v>
      </c>
      <c r="BH36" s="677"/>
      <c r="BI36" s="677"/>
      <c r="BJ36" s="677"/>
      <c r="BK36" s="677"/>
      <c r="BL36" s="677"/>
      <c r="BM36" s="677"/>
      <c r="BN36" s="677"/>
      <c r="BO36" s="677"/>
      <c r="BP36" s="677"/>
      <c r="BQ36" s="677"/>
      <c r="BR36" s="677"/>
      <c r="BS36" s="677"/>
      <c r="BT36" s="677"/>
      <c r="BU36" s="678"/>
      <c r="BV36" s="673">
        <v>76303</v>
      </c>
      <c r="BW36" s="674"/>
      <c r="BX36" s="674"/>
      <c r="BY36" s="674"/>
      <c r="BZ36" s="674"/>
      <c r="CA36" s="674"/>
      <c r="CB36" s="675"/>
      <c r="CD36" s="624" t="s">
        <v>330</v>
      </c>
      <c r="CE36" s="625"/>
      <c r="CF36" s="625"/>
      <c r="CG36" s="625"/>
      <c r="CH36" s="625"/>
      <c r="CI36" s="625"/>
      <c r="CJ36" s="625"/>
      <c r="CK36" s="625"/>
      <c r="CL36" s="625"/>
      <c r="CM36" s="625"/>
      <c r="CN36" s="625"/>
      <c r="CO36" s="625"/>
      <c r="CP36" s="625"/>
      <c r="CQ36" s="626"/>
      <c r="CR36" s="627">
        <v>4516233</v>
      </c>
      <c r="CS36" s="628"/>
      <c r="CT36" s="628"/>
      <c r="CU36" s="628"/>
      <c r="CV36" s="628"/>
      <c r="CW36" s="628"/>
      <c r="CX36" s="628"/>
      <c r="CY36" s="629"/>
      <c r="CZ36" s="630">
        <v>10.6</v>
      </c>
      <c r="DA36" s="638"/>
      <c r="DB36" s="638"/>
      <c r="DC36" s="639"/>
      <c r="DD36" s="633">
        <v>3894905</v>
      </c>
      <c r="DE36" s="628"/>
      <c r="DF36" s="628"/>
      <c r="DG36" s="628"/>
      <c r="DH36" s="628"/>
      <c r="DI36" s="628"/>
      <c r="DJ36" s="628"/>
      <c r="DK36" s="629"/>
      <c r="DL36" s="633">
        <v>3003726</v>
      </c>
      <c r="DM36" s="628"/>
      <c r="DN36" s="628"/>
      <c r="DO36" s="628"/>
      <c r="DP36" s="628"/>
      <c r="DQ36" s="628"/>
      <c r="DR36" s="628"/>
      <c r="DS36" s="628"/>
      <c r="DT36" s="628"/>
      <c r="DU36" s="628"/>
      <c r="DV36" s="629"/>
      <c r="DW36" s="630">
        <v>11.3</v>
      </c>
      <c r="DX36" s="638"/>
      <c r="DY36" s="638"/>
      <c r="DZ36" s="638"/>
      <c r="EA36" s="638"/>
      <c r="EB36" s="638"/>
      <c r="EC36" s="652"/>
    </row>
    <row r="37" spans="2:133" ht="11.25" customHeight="1" x14ac:dyDescent="0.2">
      <c r="B37" s="624" t="s">
        <v>331</v>
      </c>
      <c r="C37" s="625"/>
      <c r="D37" s="625"/>
      <c r="E37" s="625"/>
      <c r="F37" s="625"/>
      <c r="G37" s="625"/>
      <c r="H37" s="625"/>
      <c r="I37" s="625"/>
      <c r="J37" s="625"/>
      <c r="K37" s="625"/>
      <c r="L37" s="625"/>
      <c r="M37" s="625"/>
      <c r="N37" s="625"/>
      <c r="O37" s="625"/>
      <c r="P37" s="625"/>
      <c r="Q37" s="626"/>
      <c r="R37" s="627">
        <v>1054104</v>
      </c>
      <c r="S37" s="628"/>
      <c r="T37" s="628"/>
      <c r="U37" s="628"/>
      <c r="V37" s="628"/>
      <c r="W37" s="628"/>
      <c r="X37" s="628"/>
      <c r="Y37" s="629"/>
      <c r="Z37" s="663">
        <v>2.2000000000000002</v>
      </c>
      <c r="AA37" s="663"/>
      <c r="AB37" s="663"/>
      <c r="AC37" s="663"/>
      <c r="AD37" s="664">
        <v>347441</v>
      </c>
      <c r="AE37" s="664"/>
      <c r="AF37" s="664"/>
      <c r="AG37" s="664"/>
      <c r="AH37" s="664"/>
      <c r="AI37" s="664"/>
      <c r="AJ37" s="664"/>
      <c r="AK37" s="664"/>
      <c r="AL37" s="630">
        <v>1.3</v>
      </c>
      <c r="AM37" s="631"/>
      <c r="AN37" s="631"/>
      <c r="AO37" s="665"/>
      <c r="AQ37" s="658" t="s">
        <v>332</v>
      </c>
      <c r="AR37" s="659"/>
      <c r="AS37" s="659"/>
      <c r="AT37" s="659"/>
      <c r="AU37" s="659"/>
      <c r="AV37" s="659"/>
      <c r="AW37" s="659"/>
      <c r="AX37" s="659"/>
      <c r="AY37" s="660"/>
      <c r="AZ37" s="627">
        <v>1273651</v>
      </c>
      <c r="BA37" s="628"/>
      <c r="BB37" s="628"/>
      <c r="BC37" s="628"/>
      <c r="BD37" s="636"/>
      <c r="BE37" s="636"/>
      <c r="BF37" s="661"/>
      <c r="BG37" s="624" t="s">
        <v>333</v>
      </c>
      <c r="BH37" s="625"/>
      <c r="BI37" s="625"/>
      <c r="BJ37" s="625"/>
      <c r="BK37" s="625"/>
      <c r="BL37" s="625"/>
      <c r="BM37" s="625"/>
      <c r="BN37" s="625"/>
      <c r="BO37" s="625"/>
      <c r="BP37" s="625"/>
      <c r="BQ37" s="625"/>
      <c r="BR37" s="625"/>
      <c r="BS37" s="625"/>
      <c r="BT37" s="625"/>
      <c r="BU37" s="626"/>
      <c r="BV37" s="627">
        <v>31841</v>
      </c>
      <c r="BW37" s="628"/>
      <c r="BX37" s="628"/>
      <c r="BY37" s="628"/>
      <c r="BZ37" s="628"/>
      <c r="CA37" s="628"/>
      <c r="CB37" s="662"/>
      <c r="CD37" s="624" t="s">
        <v>334</v>
      </c>
      <c r="CE37" s="625"/>
      <c r="CF37" s="625"/>
      <c r="CG37" s="625"/>
      <c r="CH37" s="625"/>
      <c r="CI37" s="625"/>
      <c r="CJ37" s="625"/>
      <c r="CK37" s="625"/>
      <c r="CL37" s="625"/>
      <c r="CM37" s="625"/>
      <c r="CN37" s="625"/>
      <c r="CO37" s="625"/>
      <c r="CP37" s="625"/>
      <c r="CQ37" s="626"/>
      <c r="CR37" s="627">
        <v>1440086</v>
      </c>
      <c r="CS37" s="636"/>
      <c r="CT37" s="636"/>
      <c r="CU37" s="636"/>
      <c r="CV37" s="636"/>
      <c r="CW37" s="636"/>
      <c r="CX37" s="636"/>
      <c r="CY37" s="637"/>
      <c r="CZ37" s="630">
        <v>3.4</v>
      </c>
      <c r="DA37" s="638"/>
      <c r="DB37" s="638"/>
      <c r="DC37" s="639"/>
      <c r="DD37" s="633">
        <v>1440086</v>
      </c>
      <c r="DE37" s="636"/>
      <c r="DF37" s="636"/>
      <c r="DG37" s="636"/>
      <c r="DH37" s="636"/>
      <c r="DI37" s="636"/>
      <c r="DJ37" s="636"/>
      <c r="DK37" s="637"/>
      <c r="DL37" s="633">
        <v>1440086</v>
      </c>
      <c r="DM37" s="636"/>
      <c r="DN37" s="636"/>
      <c r="DO37" s="636"/>
      <c r="DP37" s="636"/>
      <c r="DQ37" s="636"/>
      <c r="DR37" s="636"/>
      <c r="DS37" s="636"/>
      <c r="DT37" s="636"/>
      <c r="DU37" s="636"/>
      <c r="DV37" s="637"/>
      <c r="DW37" s="630">
        <v>5.4</v>
      </c>
      <c r="DX37" s="638"/>
      <c r="DY37" s="638"/>
      <c r="DZ37" s="638"/>
      <c r="EA37" s="638"/>
      <c r="EB37" s="638"/>
      <c r="EC37" s="652"/>
    </row>
    <row r="38" spans="2:133" ht="11.25" customHeight="1" x14ac:dyDescent="0.2">
      <c r="B38" s="624" t="s">
        <v>335</v>
      </c>
      <c r="C38" s="625"/>
      <c r="D38" s="625"/>
      <c r="E38" s="625"/>
      <c r="F38" s="625"/>
      <c r="G38" s="625"/>
      <c r="H38" s="625"/>
      <c r="I38" s="625"/>
      <c r="J38" s="625"/>
      <c r="K38" s="625"/>
      <c r="L38" s="625"/>
      <c r="M38" s="625"/>
      <c r="N38" s="625"/>
      <c r="O38" s="625"/>
      <c r="P38" s="625"/>
      <c r="Q38" s="626"/>
      <c r="R38" s="627">
        <v>1190366</v>
      </c>
      <c r="S38" s="628"/>
      <c r="T38" s="628"/>
      <c r="U38" s="628"/>
      <c r="V38" s="628"/>
      <c r="W38" s="628"/>
      <c r="X38" s="628"/>
      <c r="Y38" s="629"/>
      <c r="Z38" s="663">
        <v>2.5</v>
      </c>
      <c r="AA38" s="663"/>
      <c r="AB38" s="663"/>
      <c r="AC38" s="663"/>
      <c r="AD38" s="664" t="s">
        <v>239</v>
      </c>
      <c r="AE38" s="664"/>
      <c r="AF38" s="664"/>
      <c r="AG38" s="664"/>
      <c r="AH38" s="664"/>
      <c r="AI38" s="664"/>
      <c r="AJ38" s="664"/>
      <c r="AK38" s="664"/>
      <c r="AL38" s="630" t="s">
        <v>128</v>
      </c>
      <c r="AM38" s="631"/>
      <c r="AN38" s="631"/>
      <c r="AO38" s="665"/>
      <c r="AQ38" s="658" t="s">
        <v>336</v>
      </c>
      <c r="AR38" s="659"/>
      <c r="AS38" s="659"/>
      <c r="AT38" s="659"/>
      <c r="AU38" s="659"/>
      <c r="AV38" s="659"/>
      <c r="AW38" s="659"/>
      <c r="AX38" s="659"/>
      <c r="AY38" s="660"/>
      <c r="AZ38" s="627">
        <v>121385</v>
      </c>
      <c r="BA38" s="628"/>
      <c r="BB38" s="628"/>
      <c r="BC38" s="628"/>
      <c r="BD38" s="636"/>
      <c r="BE38" s="636"/>
      <c r="BF38" s="661"/>
      <c r="BG38" s="624" t="s">
        <v>337</v>
      </c>
      <c r="BH38" s="625"/>
      <c r="BI38" s="625"/>
      <c r="BJ38" s="625"/>
      <c r="BK38" s="625"/>
      <c r="BL38" s="625"/>
      <c r="BM38" s="625"/>
      <c r="BN38" s="625"/>
      <c r="BO38" s="625"/>
      <c r="BP38" s="625"/>
      <c r="BQ38" s="625"/>
      <c r="BR38" s="625"/>
      <c r="BS38" s="625"/>
      <c r="BT38" s="625"/>
      <c r="BU38" s="626"/>
      <c r="BV38" s="627">
        <v>15911</v>
      </c>
      <c r="BW38" s="628"/>
      <c r="BX38" s="628"/>
      <c r="BY38" s="628"/>
      <c r="BZ38" s="628"/>
      <c r="CA38" s="628"/>
      <c r="CB38" s="662"/>
      <c r="CD38" s="624" t="s">
        <v>338</v>
      </c>
      <c r="CE38" s="625"/>
      <c r="CF38" s="625"/>
      <c r="CG38" s="625"/>
      <c r="CH38" s="625"/>
      <c r="CI38" s="625"/>
      <c r="CJ38" s="625"/>
      <c r="CK38" s="625"/>
      <c r="CL38" s="625"/>
      <c r="CM38" s="625"/>
      <c r="CN38" s="625"/>
      <c r="CO38" s="625"/>
      <c r="CP38" s="625"/>
      <c r="CQ38" s="626"/>
      <c r="CR38" s="627">
        <v>4578538</v>
      </c>
      <c r="CS38" s="628"/>
      <c r="CT38" s="628"/>
      <c r="CU38" s="628"/>
      <c r="CV38" s="628"/>
      <c r="CW38" s="628"/>
      <c r="CX38" s="628"/>
      <c r="CY38" s="629"/>
      <c r="CZ38" s="630">
        <v>10.7</v>
      </c>
      <c r="DA38" s="638"/>
      <c r="DB38" s="638"/>
      <c r="DC38" s="639"/>
      <c r="DD38" s="633">
        <v>3958335</v>
      </c>
      <c r="DE38" s="628"/>
      <c r="DF38" s="628"/>
      <c r="DG38" s="628"/>
      <c r="DH38" s="628"/>
      <c r="DI38" s="628"/>
      <c r="DJ38" s="628"/>
      <c r="DK38" s="629"/>
      <c r="DL38" s="633">
        <v>3456121</v>
      </c>
      <c r="DM38" s="628"/>
      <c r="DN38" s="628"/>
      <c r="DO38" s="628"/>
      <c r="DP38" s="628"/>
      <c r="DQ38" s="628"/>
      <c r="DR38" s="628"/>
      <c r="DS38" s="628"/>
      <c r="DT38" s="628"/>
      <c r="DU38" s="628"/>
      <c r="DV38" s="629"/>
      <c r="DW38" s="630">
        <v>13</v>
      </c>
      <c r="DX38" s="638"/>
      <c r="DY38" s="638"/>
      <c r="DZ38" s="638"/>
      <c r="EA38" s="638"/>
      <c r="EB38" s="638"/>
      <c r="EC38" s="652"/>
    </row>
    <row r="39" spans="2:133" ht="11.25" customHeight="1" x14ac:dyDescent="0.2">
      <c r="B39" s="624" t="s">
        <v>339</v>
      </c>
      <c r="C39" s="625"/>
      <c r="D39" s="625"/>
      <c r="E39" s="625"/>
      <c r="F39" s="625"/>
      <c r="G39" s="625"/>
      <c r="H39" s="625"/>
      <c r="I39" s="625"/>
      <c r="J39" s="625"/>
      <c r="K39" s="625"/>
      <c r="L39" s="625"/>
      <c r="M39" s="625"/>
      <c r="N39" s="625"/>
      <c r="O39" s="625"/>
      <c r="P39" s="625"/>
      <c r="Q39" s="626"/>
      <c r="R39" s="627" t="s">
        <v>128</v>
      </c>
      <c r="S39" s="628"/>
      <c r="T39" s="628"/>
      <c r="U39" s="628"/>
      <c r="V39" s="628"/>
      <c r="W39" s="628"/>
      <c r="X39" s="628"/>
      <c r="Y39" s="629"/>
      <c r="Z39" s="663" t="s">
        <v>128</v>
      </c>
      <c r="AA39" s="663"/>
      <c r="AB39" s="663"/>
      <c r="AC39" s="663"/>
      <c r="AD39" s="664" t="s">
        <v>128</v>
      </c>
      <c r="AE39" s="664"/>
      <c r="AF39" s="664"/>
      <c r="AG39" s="664"/>
      <c r="AH39" s="664"/>
      <c r="AI39" s="664"/>
      <c r="AJ39" s="664"/>
      <c r="AK39" s="664"/>
      <c r="AL39" s="630" t="s">
        <v>146</v>
      </c>
      <c r="AM39" s="631"/>
      <c r="AN39" s="631"/>
      <c r="AO39" s="665"/>
      <c r="AQ39" s="658" t="s">
        <v>340</v>
      </c>
      <c r="AR39" s="659"/>
      <c r="AS39" s="659"/>
      <c r="AT39" s="659"/>
      <c r="AU39" s="659"/>
      <c r="AV39" s="659"/>
      <c r="AW39" s="659"/>
      <c r="AX39" s="659"/>
      <c r="AY39" s="660"/>
      <c r="AZ39" s="627" t="s">
        <v>128</v>
      </c>
      <c r="BA39" s="628"/>
      <c r="BB39" s="628"/>
      <c r="BC39" s="628"/>
      <c r="BD39" s="636"/>
      <c r="BE39" s="636"/>
      <c r="BF39" s="661"/>
      <c r="BG39" s="624" t="s">
        <v>341</v>
      </c>
      <c r="BH39" s="625"/>
      <c r="BI39" s="625"/>
      <c r="BJ39" s="625"/>
      <c r="BK39" s="625"/>
      <c r="BL39" s="625"/>
      <c r="BM39" s="625"/>
      <c r="BN39" s="625"/>
      <c r="BO39" s="625"/>
      <c r="BP39" s="625"/>
      <c r="BQ39" s="625"/>
      <c r="BR39" s="625"/>
      <c r="BS39" s="625"/>
      <c r="BT39" s="625"/>
      <c r="BU39" s="626"/>
      <c r="BV39" s="627">
        <v>24588</v>
      </c>
      <c r="BW39" s="628"/>
      <c r="BX39" s="628"/>
      <c r="BY39" s="628"/>
      <c r="BZ39" s="628"/>
      <c r="CA39" s="628"/>
      <c r="CB39" s="662"/>
      <c r="CD39" s="624" t="s">
        <v>342</v>
      </c>
      <c r="CE39" s="625"/>
      <c r="CF39" s="625"/>
      <c r="CG39" s="625"/>
      <c r="CH39" s="625"/>
      <c r="CI39" s="625"/>
      <c r="CJ39" s="625"/>
      <c r="CK39" s="625"/>
      <c r="CL39" s="625"/>
      <c r="CM39" s="625"/>
      <c r="CN39" s="625"/>
      <c r="CO39" s="625"/>
      <c r="CP39" s="625"/>
      <c r="CQ39" s="626"/>
      <c r="CR39" s="627">
        <v>2272498</v>
      </c>
      <c r="CS39" s="636"/>
      <c r="CT39" s="636"/>
      <c r="CU39" s="636"/>
      <c r="CV39" s="636"/>
      <c r="CW39" s="636"/>
      <c r="CX39" s="636"/>
      <c r="CY39" s="637"/>
      <c r="CZ39" s="630">
        <v>5.3</v>
      </c>
      <c r="DA39" s="638"/>
      <c r="DB39" s="638"/>
      <c r="DC39" s="639"/>
      <c r="DD39" s="633">
        <v>2150100</v>
      </c>
      <c r="DE39" s="636"/>
      <c r="DF39" s="636"/>
      <c r="DG39" s="636"/>
      <c r="DH39" s="636"/>
      <c r="DI39" s="636"/>
      <c r="DJ39" s="636"/>
      <c r="DK39" s="637"/>
      <c r="DL39" s="633" t="s">
        <v>239</v>
      </c>
      <c r="DM39" s="636"/>
      <c r="DN39" s="636"/>
      <c r="DO39" s="636"/>
      <c r="DP39" s="636"/>
      <c r="DQ39" s="636"/>
      <c r="DR39" s="636"/>
      <c r="DS39" s="636"/>
      <c r="DT39" s="636"/>
      <c r="DU39" s="636"/>
      <c r="DV39" s="637"/>
      <c r="DW39" s="630" t="s">
        <v>146</v>
      </c>
      <c r="DX39" s="638"/>
      <c r="DY39" s="638"/>
      <c r="DZ39" s="638"/>
      <c r="EA39" s="638"/>
      <c r="EB39" s="638"/>
      <c r="EC39" s="652"/>
    </row>
    <row r="40" spans="2:133" ht="11.25" customHeight="1" x14ac:dyDescent="0.2">
      <c r="B40" s="624" t="s">
        <v>343</v>
      </c>
      <c r="C40" s="625"/>
      <c r="D40" s="625"/>
      <c r="E40" s="625"/>
      <c r="F40" s="625"/>
      <c r="G40" s="625"/>
      <c r="H40" s="625"/>
      <c r="I40" s="625"/>
      <c r="J40" s="625"/>
      <c r="K40" s="625"/>
      <c r="L40" s="625"/>
      <c r="M40" s="625"/>
      <c r="N40" s="625"/>
      <c r="O40" s="625"/>
      <c r="P40" s="625"/>
      <c r="Q40" s="626"/>
      <c r="R40" s="627">
        <v>545066</v>
      </c>
      <c r="S40" s="628"/>
      <c r="T40" s="628"/>
      <c r="U40" s="628"/>
      <c r="V40" s="628"/>
      <c r="W40" s="628"/>
      <c r="X40" s="628"/>
      <c r="Y40" s="629"/>
      <c r="Z40" s="663">
        <v>1.1000000000000001</v>
      </c>
      <c r="AA40" s="663"/>
      <c r="AB40" s="663"/>
      <c r="AC40" s="663"/>
      <c r="AD40" s="664" t="s">
        <v>128</v>
      </c>
      <c r="AE40" s="664"/>
      <c r="AF40" s="664"/>
      <c r="AG40" s="664"/>
      <c r="AH40" s="664"/>
      <c r="AI40" s="664"/>
      <c r="AJ40" s="664"/>
      <c r="AK40" s="664"/>
      <c r="AL40" s="630" t="s">
        <v>128</v>
      </c>
      <c r="AM40" s="631"/>
      <c r="AN40" s="631"/>
      <c r="AO40" s="665"/>
      <c r="AQ40" s="658" t="s">
        <v>344</v>
      </c>
      <c r="AR40" s="659"/>
      <c r="AS40" s="659"/>
      <c r="AT40" s="659"/>
      <c r="AU40" s="659"/>
      <c r="AV40" s="659"/>
      <c r="AW40" s="659"/>
      <c r="AX40" s="659"/>
      <c r="AY40" s="660"/>
      <c r="AZ40" s="627" t="s">
        <v>128</v>
      </c>
      <c r="BA40" s="628"/>
      <c r="BB40" s="628"/>
      <c r="BC40" s="628"/>
      <c r="BD40" s="636"/>
      <c r="BE40" s="636"/>
      <c r="BF40" s="661"/>
      <c r="BG40" s="666" t="s">
        <v>345</v>
      </c>
      <c r="BH40" s="667"/>
      <c r="BI40" s="667"/>
      <c r="BJ40" s="667"/>
      <c r="BK40" s="667"/>
      <c r="BL40" s="223"/>
      <c r="BM40" s="625" t="s">
        <v>346</v>
      </c>
      <c r="BN40" s="625"/>
      <c r="BO40" s="625"/>
      <c r="BP40" s="625"/>
      <c r="BQ40" s="625"/>
      <c r="BR40" s="625"/>
      <c r="BS40" s="625"/>
      <c r="BT40" s="625"/>
      <c r="BU40" s="626"/>
      <c r="BV40" s="627">
        <v>91</v>
      </c>
      <c r="BW40" s="628"/>
      <c r="BX40" s="628"/>
      <c r="BY40" s="628"/>
      <c r="BZ40" s="628"/>
      <c r="CA40" s="628"/>
      <c r="CB40" s="662"/>
      <c r="CD40" s="624" t="s">
        <v>347</v>
      </c>
      <c r="CE40" s="625"/>
      <c r="CF40" s="625"/>
      <c r="CG40" s="625"/>
      <c r="CH40" s="625"/>
      <c r="CI40" s="625"/>
      <c r="CJ40" s="625"/>
      <c r="CK40" s="625"/>
      <c r="CL40" s="625"/>
      <c r="CM40" s="625"/>
      <c r="CN40" s="625"/>
      <c r="CO40" s="625"/>
      <c r="CP40" s="625"/>
      <c r="CQ40" s="626"/>
      <c r="CR40" s="627">
        <v>22551</v>
      </c>
      <c r="CS40" s="628"/>
      <c r="CT40" s="628"/>
      <c r="CU40" s="628"/>
      <c r="CV40" s="628"/>
      <c r="CW40" s="628"/>
      <c r="CX40" s="628"/>
      <c r="CY40" s="629"/>
      <c r="CZ40" s="630">
        <v>0.1</v>
      </c>
      <c r="DA40" s="638"/>
      <c r="DB40" s="638"/>
      <c r="DC40" s="639"/>
      <c r="DD40" s="633" t="s">
        <v>128</v>
      </c>
      <c r="DE40" s="628"/>
      <c r="DF40" s="628"/>
      <c r="DG40" s="628"/>
      <c r="DH40" s="628"/>
      <c r="DI40" s="628"/>
      <c r="DJ40" s="628"/>
      <c r="DK40" s="629"/>
      <c r="DL40" s="633" t="s">
        <v>128</v>
      </c>
      <c r="DM40" s="628"/>
      <c r="DN40" s="628"/>
      <c r="DO40" s="628"/>
      <c r="DP40" s="628"/>
      <c r="DQ40" s="628"/>
      <c r="DR40" s="628"/>
      <c r="DS40" s="628"/>
      <c r="DT40" s="628"/>
      <c r="DU40" s="628"/>
      <c r="DV40" s="629"/>
      <c r="DW40" s="630" t="s">
        <v>239</v>
      </c>
      <c r="DX40" s="638"/>
      <c r="DY40" s="638"/>
      <c r="DZ40" s="638"/>
      <c r="EA40" s="638"/>
      <c r="EB40" s="638"/>
      <c r="EC40" s="652"/>
    </row>
    <row r="41" spans="2:133" ht="11.25" customHeight="1" x14ac:dyDescent="0.2">
      <c r="B41" s="608" t="s">
        <v>348</v>
      </c>
      <c r="C41" s="609"/>
      <c r="D41" s="609"/>
      <c r="E41" s="609"/>
      <c r="F41" s="609"/>
      <c r="G41" s="609"/>
      <c r="H41" s="609"/>
      <c r="I41" s="609"/>
      <c r="J41" s="609"/>
      <c r="K41" s="609"/>
      <c r="L41" s="609"/>
      <c r="M41" s="609"/>
      <c r="N41" s="609"/>
      <c r="O41" s="609"/>
      <c r="P41" s="609"/>
      <c r="Q41" s="610"/>
      <c r="R41" s="611">
        <v>48363156</v>
      </c>
      <c r="S41" s="649"/>
      <c r="T41" s="649"/>
      <c r="U41" s="649"/>
      <c r="V41" s="649"/>
      <c r="W41" s="649"/>
      <c r="X41" s="649"/>
      <c r="Y41" s="653"/>
      <c r="Z41" s="654">
        <v>100</v>
      </c>
      <c r="AA41" s="654"/>
      <c r="AB41" s="654"/>
      <c r="AC41" s="654"/>
      <c r="AD41" s="655">
        <v>26106175</v>
      </c>
      <c r="AE41" s="655"/>
      <c r="AF41" s="655"/>
      <c r="AG41" s="655"/>
      <c r="AH41" s="655"/>
      <c r="AI41" s="655"/>
      <c r="AJ41" s="655"/>
      <c r="AK41" s="655"/>
      <c r="AL41" s="614">
        <v>100</v>
      </c>
      <c r="AM41" s="656"/>
      <c r="AN41" s="656"/>
      <c r="AO41" s="657"/>
      <c r="AQ41" s="658" t="s">
        <v>349</v>
      </c>
      <c r="AR41" s="659"/>
      <c r="AS41" s="659"/>
      <c r="AT41" s="659"/>
      <c r="AU41" s="659"/>
      <c r="AV41" s="659"/>
      <c r="AW41" s="659"/>
      <c r="AX41" s="659"/>
      <c r="AY41" s="660"/>
      <c r="AZ41" s="627">
        <v>1099323</v>
      </c>
      <c r="BA41" s="628"/>
      <c r="BB41" s="628"/>
      <c r="BC41" s="628"/>
      <c r="BD41" s="636"/>
      <c r="BE41" s="636"/>
      <c r="BF41" s="661"/>
      <c r="BG41" s="666"/>
      <c r="BH41" s="667"/>
      <c r="BI41" s="667"/>
      <c r="BJ41" s="667"/>
      <c r="BK41" s="667"/>
      <c r="BL41" s="223"/>
      <c r="BM41" s="625" t="s">
        <v>350</v>
      </c>
      <c r="BN41" s="625"/>
      <c r="BO41" s="625"/>
      <c r="BP41" s="625"/>
      <c r="BQ41" s="625"/>
      <c r="BR41" s="625"/>
      <c r="BS41" s="625"/>
      <c r="BT41" s="625"/>
      <c r="BU41" s="626"/>
      <c r="BV41" s="627" t="s">
        <v>146</v>
      </c>
      <c r="BW41" s="628"/>
      <c r="BX41" s="628"/>
      <c r="BY41" s="628"/>
      <c r="BZ41" s="628"/>
      <c r="CA41" s="628"/>
      <c r="CB41" s="662"/>
      <c r="CD41" s="624" t="s">
        <v>351</v>
      </c>
      <c r="CE41" s="625"/>
      <c r="CF41" s="625"/>
      <c r="CG41" s="625"/>
      <c r="CH41" s="625"/>
      <c r="CI41" s="625"/>
      <c r="CJ41" s="625"/>
      <c r="CK41" s="625"/>
      <c r="CL41" s="625"/>
      <c r="CM41" s="625"/>
      <c r="CN41" s="625"/>
      <c r="CO41" s="625"/>
      <c r="CP41" s="625"/>
      <c r="CQ41" s="626"/>
      <c r="CR41" s="627" t="s">
        <v>146</v>
      </c>
      <c r="CS41" s="636"/>
      <c r="CT41" s="636"/>
      <c r="CU41" s="636"/>
      <c r="CV41" s="636"/>
      <c r="CW41" s="636"/>
      <c r="CX41" s="636"/>
      <c r="CY41" s="637"/>
      <c r="CZ41" s="630" t="s">
        <v>146</v>
      </c>
      <c r="DA41" s="638"/>
      <c r="DB41" s="638"/>
      <c r="DC41" s="639"/>
      <c r="DD41" s="633" t="s">
        <v>146</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2">
      <c r="AQ42" s="646" t="s">
        <v>352</v>
      </c>
      <c r="AR42" s="647"/>
      <c r="AS42" s="647"/>
      <c r="AT42" s="647"/>
      <c r="AU42" s="647"/>
      <c r="AV42" s="647"/>
      <c r="AW42" s="647"/>
      <c r="AX42" s="647"/>
      <c r="AY42" s="648"/>
      <c r="AZ42" s="611">
        <v>2985564</v>
      </c>
      <c r="BA42" s="649"/>
      <c r="BB42" s="649"/>
      <c r="BC42" s="649"/>
      <c r="BD42" s="612"/>
      <c r="BE42" s="612"/>
      <c r="BF42" s="650"/>
      <c r="BG42" s="668"/>
      <c r="BH42" s="669"/>
      <c r="BI42" s="669"/>
      <c r="BJ42" s="669"/>
      <c r="BK42" s="669"/>
      <c r="BL42" s="224"/>
      <c r="BM42" s="609" t="s">
        <v>353</v>
      </c>
      <c r="BN42" s="609"/>
      <c r="BO42" s="609"/>
      <c r="BP42" s="609"/>
      <c r="BQ42" s="609"/>
      <c r="BR42" s="609"/>
      <c r="BS42" s="609"/>
      <c r="BT42" s="609"/>
      <c r="BU42" s="610"/>
      <c r="BV42" s="611">
        <v>343</v>
      </c>
      <c r="BW42" s="649"/>
      <c r="BX42" s="649"/>
      <c r="BY42" s="649"/>
      <c r="BZ42" s="649"/>
      <c r="CA42" s="649"/>
      <c r="CB42" s="651"/>
      <c r="CD42" s="624" t="s">
        <v>354</v>
      </c>
      <c r="CE42" s="625"/>
      <c r="CF42" s="625"/>
      <c r="CG42" s="625"/>
      <c r="CH42" s="625"/>
      <c r="CI42" s="625"/>
      <c r="CJ42" s="625"/>
      <c r="CK42" s="625"/>
      <c r="CL42" s="625"/>
      <c r="CM42" s="625"/>
      <c r="CN42" s="625"/>
      <c r="CO42" s="625"/>
      <c r="CP42" s="625"/>
      <c r="CQ42" s="626"/>
      <c r="CR42" s="627">
        <v>2011050</v>
      </c>
      <c r="CS42" s="636"/>
      <c r="CT42" s="636"/>
      <c r="CU42" s="636"/>
      <c r="CV42" s="636"/>
      <c r="CW42" s="636"/>
      <c r="CX42" s="636"/>
      <c r="CY42" s="637"/>
      <c r="CZ42" s="630">
        <v>4.7</v>
      </c>
      <c r="DA42" s="638"/>
      <c r="DB42" s="638"/>
      <c r="DC42" s="639"/>
      <c r="DD42" s="633">
        <v>501084</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2">
      <c r="B43" s="214" t="s">
        <v>355</v>
      </c>
      <c r="CD43" s="624" t="s">
        <v>356</v>
      </c>
      <c r="CE43" s="625"/>
      <c r="CF43" s="625"/>
      <c r="CG43" s="625"/>
      <c r="CH43" s="625"/>
      <c r="CI43" s="625"/>
      <c r="CJ43" s="625"/>
      <c r="CK43" s="625"/>
      <c r="CL43" s="625"/>
      <c r="CM43" s="625"/>
      <c r="CN43" s="625"/>
      <c r="CO43" s="625"/>
      <c r="CP43" s="625"/>
      <c r="CQ43" s="626"/>
      <c r="CR43" s="627">
        <v>55148</v>
      </c>
      <c r="CS43" s="636"/>
      <c r="CT43" s="636"/>
      <c r="CU43" s="636"/>
      <c r="CV43" s="636"/>
      <c r="CW43" s="636"/>
      <c r="CX43" s="636"/>
      <c r="CY43" s="637"/>
      <c r="CZ43" s="630">
        <v>0.1</v>
      </c>
      <c r="DA43" s="638"/>
      <c r="DB43" s="638"/>
      <c r="DC43" s="639"/>
      <c r="DD43" s="633">
        <v>55148</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2">
      <c r="B44" s="634" t="s">
        <v>357</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304</v>
      </c>
      <c r="CE44" s="641"/>
      <c r="CF44" s="624" t="s">
        <v>358</v>
      </c>
      <c r="CG44" s="625"/>
      <c r="CH44" s="625"/>
      <c r="CI44" s="625"/>
      <c r="CJ44" s="625"/>
      <c r="CK44" s="625"/>
      <c r="CL44" s="625"/>
      <c r="CM44" s="625"/>
      <c r="CN44" s="625"/>
      <c r="CO44" s="625"/>
      <c r="CP44" s="625"/>
      <c r="CQ44" s="626"/>
      <c r="CR44" s="627">
        <v>2011050</v>
      </c>
      <c r="CS44" s="628"/>
      <c r="CT44" s="628"/>
      <c r="CU44" s="628"/>
      <c r="CV44" s="628"/>
      <c r="CW44" s="628"/>
      <c r="CX44" s="628"/>
      <c r="CY44" s="629"/>
      <c r="CZ44" s="630">
        <v>4.7</v>
      </c>
      <c r="DA44" s="631"/>
      <c r="DB44" s="631"/>
      <c r="DC44" s="632"/>
      <c r="DD44" s="633">
        <v>501084</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2">
      <c r="B45" s="634" t="s">
        <v>359</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360</v>
      </c>
      <c r="CG45" s="625"/>
      <c r="CH45" s="625"/>
      <c r="CI45" s="625"/>
      <c r="CJ45" s="625"/>
      <c r="CK45" s="625"/>
      <c r="CL45" s="625"/>
      <c r="CM45" s="625"/>
      <c r="CN45" s="625"/>
      <c r="CO45" s="625"/>
      <c r="CP45" s="625"/>
      <c r="CQ45" s="626"/>
      <c r="CR45" s="627">
        <v>556986</v>
      </c>
      <c r="CS45" s="636"/>
      <c r="CT45" s="636"/>
      <c r="CU45" s="636"/>
      <c r="CV45" s="636"/>
      <c r="CW45" s="636"/>
      <c r="CX45" s="636"/>
      <c r="CY45" s="637"/>
      <c r="CZ45" s="630">
        <v>1.3</v>
      </c>
      <c r="DA45" s="638"/>
      <c r="DB45" s="638"/>
      <c r="DC45" s="639"/>
      <c r="DD45" s="633">
        <v>45630</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2">
      <c r="B46" s="225"/>
      <c r="CD46" s="642"/>
      <c r="CE46" s="643"/>
      <c r="CF46" s="624" t="s">
        <v>361</v>
      </c>
      <c r="CG46" s="625"/>
      <c r="CH46" s="625"/>
      <c r="CI46" s="625"/>
      <c r="CJ46" s="625"/>
      <c r="CK46" s="625"/>
      <c r="CL46" s="625"/>
      <c r="CM46" s="625"/>
      <c r="CN46" s="625"/>
      <c r="CO46" s="625"/>
      <c r="CP46" s="625"/>
      <c r="CQ46" s="626"/>
      <c r="CR46" s="627">
        <v>1437658</v>
      </c>
      <c r="CS46" s="628"/>
      <c r="CT46" s="628"/>
      <c r="CU46" s="628"/>
      <c r="CV46" s="628"/>
      <c r="CW46" s="628"/>
      <c r="CX46" s="628"/>
      <c r="CY46" s="629"/>
      <c r="CZ46" s="630">
        <v>3.4</v>
      </c>
      <c r="DA46" s="631"/>
      <c r="DB46" s="631"/>
      <c r="DC46" s="632"/>
      <c r="DD46" s="633">
        <v>453348</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2">
      <c r="B47" s="225"/>
      <c r="CD47" s="642"/>
      <c r="CE47" s="643"/>
      <c r="CF47" s="624" t="s">
        <v>362</v>
      </c>
      <c r="CG47" s="625"/>
      <c r="CH47" s="625"/>
      <c r="CI47" s="625"/>
      <c r="CJ47" s="625"/>
      <c r="CK47" s="625"/>
      <c r="CL47" s="625"/>
      <c r="CM47" s="625"/>
      <c r="CN47" s="625"/>
      <c r="CO47" s="625"/>
      <c r="CP47" s="625"/>
      <c r="CQ47" s="626"/>
      <c r="CR47" s="627" t="s">
        <v>146</v>
      </c>
      <c r="CS47" s="636"/>
      <c r="CT47" s="636"/>
      <c r="CU47" s="636"/>
      <c r="CV47" s="636"/>
      <c r="CW47" s="636"/>
      <c r="CX47" s="636"/>
      <c r="CY47" s="637"/>
      <c r="CZ47" s="630" t="s">
        <v>128</v>
      </c>
      <c r="DA47" s="638"/>
      <c r="DB47" s="638"/>
      <c r="DC47" s="639"/>
      <c r="DD47" s="633" t="s">
        <v>146</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ht="11" x14ac:dyDescent="0.2">
      <c r="B48" s="225"/>
      <c r="CD48" s="644"/>
      <c r="CE48" s="645"/>
      <c r="CF48" s="624" t="s">
        <v>363</v>
      </c>
      <c r="CG48" s="625"/>
      <c r="CH48" s="625"/>
      <c r="CI48" s="625"/>
      <c r="CJ48" s="625"/>
      <c r="CK48" s="625"/>
      <c r="CL48" s="625"/>
      <c r="CM48" s="625"/>
      <c r="CN48" s="625"/>
      <c r="CO48" s="625"/>
      <c r="CP48" s="625"/>
      <c r="CQ48" s="626"/>
      <c r="CR48" s="627" t="s">
        <v>239</v>
      </c>
      <c r="CS48" s="628"/>
      <c r="CT48" s="628"/>
      <c r="CU48" s="628"/>
      <c r="CV48" s="628"/>
      <c r="CW48" s="628"/>
      <c r="CX48" s="628"/>
      <c r="CY48" s="629"/>
      <c r="CZ48" s="630" t="s">
        <v>146</v>
      </c>
      <c r="DA48" s="631"/>
      <c r="DB48" s="631"/>
      <c r="DC48" s="632"/>
      <c r="DD48" s="633" t="s">
        <v>235</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2">
      <c r="B49" s="225"/>
      <c r="CD49" s="608" t="s">
        <v>364</v>
      </c>
      <c r="CE49" s="609"/>
      <c r="CF49" s="609"/>
      <c r="CG49" s="609"/>
      <c r="CH49" s="609"/>
      <c r="CI49" s="609"/>
      <c r="CJ49" s="609"/>
      <c r="CK49" s="609"/>
      <c r="CL49" s="609"/>
      <c r="CM49" s="609"/>
      <c r="CN49" s="609"/>
      <c r="CO49" s="609"/>
      <c r="CP49" s="609"/>
      <c r="CQ49" s="610"/>
      <c r="CR49" s="611">
        <v>42630407</v>
      </c>
      <c r="CS49" s="612"/>
      <c r="CT49" s="612"/>
      <c r="CU49" s="612"/>
      <c r="CV49" s="612"/>
      <c r="CW49" s="612"/>
      <c r="CX49" s="612"/>
      <c r="CY49" s="613"/>
      <c r="CZ49" s="614">
        <v>100</v>
      </c>
      <c r="DA49" s="615"/>
      <c r="DB49" s="615"/>
      <c r="DC49" s="616"/>
      <c r="DD49" s="617">
        <v>29076149</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7fPQjcTv3P/IkQMpqrjEA7k8uIP54zsADaGDpQmuwAFoFdW0c+VXtHOvOugOD/nZMo1UZYcTOoYtvUZRjwQtUw==" saltValue="h6v28RYmJ5ygSjTNSE5Pb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06" t="s">
        <v>365</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366</v>
      </c>
      <c r="DK2" s="1108"/>
      <c r="DL2" s="1108"/>
      <c r="DM2" s="1108"/>
      <c r="DN2" s="1108"/>
      <c r="DO2" s="1109"/>
      <c r="DP2" s="228"/>
      <c r="DQ2" s="1107" t="s">
        <v>367</v>
      </c>
      <c r="DR2" s="1108"/>
      <c r="DS2" s="1108"/>
      <c r="DT2" s="1108"/>
      <c r="DU2" s="1108"/>
      <c r="DV2" s="1108"/>
      <c r="DW2" s="1108"/>
      <c r="DX2" s="1108"/>
      <c r="DY2" s="1108"/>
      <c r="DZ2" s="110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368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369</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370</v>
      </c>
      <c r="B5" s="996"/>
      <c r="C5" s="996"/>
      <c r="D5" s="996"/>
      <c r="E5" s="996"/>
      <c r="F5" s="996"/>
      <c r="G5" s="996"/>
      <c r="H5" s="996"/>
      <c r="I5" s="996"/>
      <c r="J5" s="996"/>
      <c r="K5" s="996"/>
      <c r="L5" s="996"/>
      <c r="M5" s="996"/>
      <c r="N5" s="996"/>
      <c r="O5" s="996"/>
      <c r="P5" s="997"/>
      <c r="Q5" s="1001" t="s">
        <v>371</v>
      </c>
      <c r="R5" s="1002"/>
      <c r="S5" s="1002"/>
      <c r="T5" s="1002"/>
      <c r="U5" s="1003"/>
      <c r="V5" s="1001" t="s">
        <v>372</v>
      </c>
      <c r="W5" s="1002"/>
      <c r="X5" s="1002"/>
      <c r="Y5" s="1002"/>
      <c r="Z5" s="1003"/>
      <c r="AA5" s="1001" t="s">
        <v>373</v>
      </c>
      <c r="AB5" s="1002"/>
      <c r="AC5" s="1002"/>
      <c r="AD5" s="1002"/>
      <c r="AE5" s="1002"/>
      <c r="AF5" s="1110" t="s">
        <v>374</v>
      </c>
      <c r="AG5" s="1002"/>
      <c r="AH5" s="1002"/>
      <c r="AI5" s="1002"/>
      <c r="AJ5" s="1015"/>
      <c r="AK5" s="1002" t="s">
        <v>375</v>
      </c>
      <c r="AL5" s="1002"/>
      <c r="AM5" s="1002"/>
      <c r="AN5" s="1002"/>
      <c r="AO5" s="1003"/>
      <c r="AP5" s="1001" t="s">
        <v>376</v>
      </c>
      <c r="AQ5" s="1002"/>
      <c r="AR5" s="1002"/>
      <c r="AS5" s="1002"/>
      <c r="AT5" s="1003"/>
      <c r="AU5" s="1001" t="s">
        <v>377</v>
      </c>
      <c r="AV5" s="1002"/>
      <c r="AW5" s="1002"/>
      <c r="AX5" s="1002"/>
      <c r="AY5" s="1015"/>
      <c r="AZ5" s="232"/>
      <c r="BA5" s="232"/>
      <c r="BB5" s="232"/>
      <c r="BC5" s="232"/>
      <c r="BD5" s="232"/>
      <c r="BE5" s="233"/>
      <c r="BF5" s="233"/>
      <c r="BG5" s="233"/>
      <c r="BH5" s="233"/>
      <c r="BI5" s="233"/>
      <c r="BJ5" s="233"/>
      <c r="BK5" s="233"/>
      <c r="BL5" s="233"/>
      <c r="BM5" s="233"/>
      <c r="BN5" s="233"/>
      <c r="BO5" s="233"/>
      <c r="BP5" s="233"/>
      <c r="BQ5" s="995" t="s">
        <v>378</v>
      </c>
      <c r="BR5" s="996"/>
      <c r="BS5" s="996"/>
      <c r="BT5" s="996"/>
      <c r="BU5" s="996"/>
      <c r="BV5" s="996"/>
      <c r="BW5" s="996"/>
      <c r="BX5" s="996"/>
      <c r="BY5" s="996"/>
      <c r="BZ5" s="996"/>
      <c r="CA5" s="996"/>
      <c r="CB5" s="996"/>
      <c r="CC5" s="996"/>
      <c r="CD5" s="996"/>
      <c r="CE5" s="996"/>
      <c r="CF5" s="996"/>
      <c r="CG5" s="997"/>
      <c r="CH5" s="1001" t="s">
        <v>379</v>
      </c>
      <c r="CI5" s="1002"/>
      <c r="CJ5" s="1002"/>
      <c r="CK5" s="1002"/>
      <c r="CL5" s="1003"/>
      <c r="CM5" s="1001" t="s">
        <v>380</v>
      </c>
      <c r="CN5" s="1002"/>
      <c r="CO5" s="1002"/>
      <c r="CP5" s="1002"/>
      <c r="CQ5" s="1003"/>
      <c r="CR5" s="1001" t="s">
        <v>381</v>
      </c>
      <c r="CS5" s="1002"/>
      <c r="CT5" s="1002"/>
      <c r="CU5" s="1002"/>
      <c r="CV5" s="1003"/>
      <c r="CW5" s="1001" t="s">
        <v>382</v>
      </c>
      <c r="CX5" s="1002"/>
      <c r="CY5" s="1002"/>
      <c r="CZ5" s="1002"/>
      <c r="DA5" s="1003"/>
      <c r="DB5" s="1001" t="s">
        <v>383</v>
      </c>
      <c r="DC5" s="1002"/>
      <c r="DD5" s="1002"/>
      <c r="DE5" s="1002"/>
      <c r="DF5" s="1003"/>
      <c r="DG5" s="1100" t="s">
        <v>384</v>
      </c>
      <c r="DH5" s="1101"/>
      <c r="DI5" s="1101"/>
      <c r="DJ5" s="1101"/>
      <c r="DK5" s="1102"/>
      <c r="DL5" s="1100" t="s">
        <v>385</v>
      </c>
      <c r="DM5" s="1101"/>
      <c r="DN5" s="1101"/>
      <c r="DO5" s="1101"/>
      <c r="DP5" s="1102"/>
      <c r="DQ5" s="1001" t="s">
        <v>386</v>
      </c>
      <c r="DR5" s="1002"/>
      <c r="DS5" s="1002"/>
      <c r="DT5" s="1002"/>
      <c r="DU5" s="1003"/>
      <c r="DV5" s="1001" t="s">
        <v>377</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2">
      <c r="A7" s="236">
        <v>1</v>
      </c>
      <c r="B7" s="1047" t="s">
        <v>387</v>
      </c>
      <c r="C7" s="1048"/>
      <c r="D7" s="1048"/>
      <c r="E7" s="1048"/>
      <c r="F7" s="1048"/>
      <c r="G7" s="1048"/>
      <c r="H7" s="1048"/>
      <c r="I7" s="1048"/>
      <c r="J7" s="1048"/>
      <c r="K7" s="1048"/>
      <c r="L7" s="1048"/>
      <c r="M7" s="1048"/>
      <c r="N7" s="1048"/>
      <c r="O7" s="1048"/>
      <c r="P7" s="1049"/>
      <c r="Q7" s="1087">
        <v>48303</v>
      </c>
      <c r="R7" s="1088"/>
      <c r="S7" s="1088"/>
      <c r="T7" s="1088"/>
      <c r="U7" s="1088"/>
      <c r="V7" s="1088">
        <v>42571</v>
      </c>
      <c r="W7" s="1088"/>
      <c r="X7" s="1088"/>
      <c r="Y7" s="1088"/>
      <c r="Z7" s="1088"/>
      <c r="AA7" s="1088">
        <v>5732</v>
      </c>
      <c r="AB7" s="1088"/>
      <c r="AC7" s="1088"/>
      <c r="AD7" s="1088"/>
      <c r="AE7" s="1089"/>
      <c r="AF7" s="1090">
        <v>5063</v>
      </c>
      <c r="AG7" s="1091"/>
      <c r="AH7" s="1091"/>
      <c r="AI7" s="1091"/>
      <c r="AJ7" s="1092"/>
      <c r="AK7" s="1093">
        <v>567</v>
      </c>
      <c r="AL7" s="1094"/>
      <c r="AM7" s="1094"/>
      <c r="AN7" s="1094"/>
      <c r="AO7" s="1094"/>
      <c r="AP7" s="1094">
        <v>28685</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585</v>
      </c>
      <c r="BT7" s="1098"/>
      <c r="BU7" s="1098"/>
      <c r="BV7" s="1098"/>
      <c r="BW7" s="1098"/>
      <c r="BX7" s="1098"/>
      <c r="BY7" s="1098"/>
      <c r="BZ7" s="1098"/>
      <c r="CA7" s="1098"/>
      <c r="CB7" s="1098"/>
      <c r="CC7" s="1098"/>
      <c r="CD7" s="1098"/>
      <c r="CE7" s="1098"/>
      <c r="CF7" s="1098"/>
      <c r="CG7" s="1099"/>
      <c r="CH7" s="1084">
        <v>3</v>
      </c>
      <c r="CI7" s="1085"/>
      <c r="CJ7" s="1085"/>
      <c r="CK7" s="1085"/>
      <c r="CL7" s="1086"/>
      <c r="CM7" s="1084">
        <v>8</v>
      </c>
      <c r="CN7" s="1085"/>
      <c r="CO7" s="1085"/>
      <c r="CP7" s="1085"/>
      <c r="CQ7" s="1086"/>
      <c r="CR7" s="1084">
        <v>10</v>
      </c>
      <c r="CS7" s="1085"/>
      <c r="CT7" s="1085"/>
      <c r="CU7" s="1085"/>
      <c r="CV7" s="1086"/>
      <c r="CW7" s="1084" t="s">
        <v>509</v>
      </c>
      <c r="CX7" s="1085"/>
      <c r="CY7" s="1085"/>
      <c r="CZ7" s="1085"/>
      <c r="DA7" s="1086"/>
      <c r="DB7" s="1084" t="s">
        <v>509</v>
      </c>
      <c r="DC7" s="1085"/>
      <c r="DD7" s="1085"/>
      <c r="DE7" s="1085"/>
      <c r="DF7" s="1086"/>
      <c r="DG7" s="1084" t="s">
        <v>509</v>
      </c>
      <c r="DH7" s="1085"/>
      <c r="DI7" s="1085"/>
      <c r="DJ7" s="1085"/>
      <c r="DK7" s="1086"/>
      <c r="DL7" s="1084" t="s">
        <v>509</v>
      </c>
      <c r="DM7" s="1085"/>
      <c r="DN7" s="1085"/>
      <c r="DO7" s="1085"/>
      <c r="DP7" s="1086"/>
      <c r="DQ7" s="1084" t="s">
        <v>509</v>
      </c>
      <c r="DR7" s="1085"/>
      <c r="DS7" s="1085"/>
      <c r="DT7" s="1085"/>
      <c r="DU7" s="1086"/>
      <c r="DV7" s="1097"/>
      <c r="DW7" s="1098"/>
      <c r="DX7" s="1098"/>
      <c r="DY7" s="1098"/>
      <c r="DZ7" s="1112"/>
      <c r="EA7" s="234"/>
    </row>
    <row r="8" spans="1:131" s="235" customFormat="1" ht="26.25" customHeight="1" x14ac:dyDescent="0.2">
      <c r="A8" s="238">
        <v>2</v>
      </c>
      <c r="B8" s="1030" t="s">
        <v>388</v>
      </c>
      <c r="C8" s="1031"/>
      <c r="D8" s="1031"/>
      <c r="E8" s="1031"/>
      <c r="F8" s="1031"/>
      <c r="G8" s="1031"/>
      <c r="H8" s="1031"/>
      <c r="I8" s="1031"/>
      <c r="J8" s="1031"/>
      <c r="K8" s="1031"/>
      <c r="L8" s="1031"/>
      <c r="M8" s="1031"/>
      <c r="N8" s="1031"/>
      <c r="O8" s="1031"/>
      <c r="P8" s="1032"/>
      <c r="Q8" s="1038">
        <v>202</v>
      </c>
      <c r="R8" s="1039"/>
      <c r="S8" s="1039"/>
      <c r="T8" s="1039"/>
      <c r="U8" s="1039"/>
      <c r="V8" s="1039">
        <v>169</v>
      </c>
      <c r="W8" s="1039"/>
      <c r="X8" s="1039"/>
      <c r="Y8" s="1039"/>
      <c r="Z8" s="1039"/>
      <c r="AA8" s="1039">
        <v>33</v>
      </c>
      <c r="AB8" s="1039"/>
      <c r="AC8" s="1039"/>
      <c r="AD8" s="1039"/>
      <c r="AE8" s="1040"/>
      <c r="AF8" s="1035">
        <v>33</v>
      </c>
      <c r="AG8" s="1036"/>
      <c r="AH8" s="1036"/>
      <c r="AI8" s="1036"/>
      <c r="AJ8" s="1037"/>
      <c r="AK8" s="1080">
        <v>103</v>
      </c>
      <c r="AL8" s="1081"/>
      <c r="AM8" s="1081"/>
      <c r="AN8" s="1081"/>
      <c r="AO8" s="1081"/>
      <c r="AP8" s="1081">
        <v>76</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586</v>
      </c>
      <c r="BT8" s="993"/>
      <c r="BU8" s="993"/>
      <c r="BV8" s="993"/>
      <c r="BW8" s="993"/>
      <c r="BX8" s="993"/>
      <c r="BY8" s="993"/>
      <c r="BZ8" s="993"/>
      <c r="CA8" s="993"/>
      <c r="CB8" s="993"/>
      <c r="CC8" s="993"/>
      <c r="CD8" s="993"/>
      <c r="CE8" s="993"/>
      <c r="CF8" s="993"/>
      <c r="CG8" s="1014"/>
      <c r="CH8" s="989">
        <v>1</v>
      </c>
      <c r="CI8" s="990"/>
      <c r="CJ8" s="990"/>
      <c r="CK8" s="990"/>
      <c r="CL8" s="991"/>
      <c r="CM8" s="989">
        <v>26</v>
      </c>
      <c r="CN8" s="990"/>
      <c r="CO8" s="990"/>
      <c r="CP8" s="990"/>
      <c r="CQ8" s="991"/>
      <c r="CR8" s="989">
        <v>40</v>
      </c>
      <c r="CS8" s="990"/>
      <c r="CT8" s="990"/>
      <c r="CU8" s="990"/>
      <c r="CV8" s="991"/>
      <c r="CW8" s="989" t="s">
        <v>509</v>
      </c>
      <c r="CX8" s="990"/>
      <c r="CY8" s="990"/>
      <c r="CZ8" s="990"/>
      <c r="DA8" s="991"/>
      <c r="DB8" s="989" t="s">
        <v>509</v>
      </c>
      <c r="DC8" s="990"/>
      <c r="DD8" s="990"/>
      <c r="DE8" s="990"/>
      <c r="DF8" s="991"/>
      <c r="DG8" s="989" t="s">
        <v>509</v>
      </c>
      <c r="DH8" s="990"/>
      <c r="DI8" s="990"/>
      <c r="DJ8" s="990"/>
      <c r="DK8" s="991"/>
      <c r="DL8" s="989" t="s">
        <v>509</v>
      </c>
      <c r="DM8" s="990"/>
      <c r="DN8" s="990"/>
      <c r="DO8" s="990"/>
      <c r="DP8" s="991"/>
      <c r="DQ8" s="989" t="s">
        <v>509</v>
      </c>
      <c r="DR8" s="990"/>
      <c r="DS8" s="990"/>
      <c r="DT8" s="990"/>
      <c r="DU8" s="991"/>
      <c r="DV8" s="992"/>
      <c r="DW8" s="993"/>
      <c r="DX8" s="993"/>
      <c r="DY8" s="993"/>
      <c r="DZ8" s="994"/>
      <c r="EA8" s="234"/>
    </row>
    <row r="9" spans="1:131" s="235" customFormat="1" ht="26.25" customHeight="1" x14ac:dyDescent="0.2">
      <c r="A9" s="238">
        <v>3</v>
      </c>
      <c r="B9" s="1030" t="s">
        <v>389</v>
      </c>
      <c r="C9" s="1031"/>
      <c r="D9" s="1031"/>
      <c r="E9" s="1031"/>
      <c r="F9" s="1031"/>
      <c r="G9" s="1031"/>
      <c r="H9" s="1031"/>
      <c r="I9" s="1031"/>
      <c r="J9" s="1031"/>
      <c r="K9" s="1031"/>
      <c r="L9" s="1031"/>
      <c r="M9" s="1031"/>
      <c r="N9" s="1031"/>
      <c r="O9" s="1031"/>
      <c r="P9" s="1032"/>
      <c r="Q9" s="1038">
        <v>11</v>
      </c>
      <c r="R9" s="1039"/>
      <c r="S9" s="1039"/>
      <c r="T9" s="1039"/>
      <c r="U9" s="1039"/>
      <c r="V9" s="1039">
        <v>11</v>
      </c>
      <c r="W9" s="1039"/>
      <c r="X9" s="1039"/>
      <c r="Y9" s="1039"/>
      <c r="Z9" s="1039"/>
      <c r="AA9" s="1039">
        <v>0</v>
      </c>
      <c r="AB9" s="1039"/>
      <c r="AC9" s="1039"/>
      <c r="AD9" s="1039"/>
      <c r="AE9" s="1040"/>
      <c r="AF9" s="1035">
        <v>0</v>
      </c>
      <c r="AG9" s="1036"/>
      <c r="AH9" s="1036"/>
      <c r="AI9" s="1036"/>
      <c r="AJ9" s="1037"/>
      <c r="AK9" s="1080">
        <v>4</v>
      </c>
      <c r="AL9" s="1081"/>
      <c r="AM9" s="1081"/>
      <c r="AN9" s="1081"/>
      <c r="AO9" s="1081"/>
      <c r="AP9" s="1081" t="s">
        <v>509</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t="s">
        <v>588</v>
      </c>
      <c r="BS9" s="992" t="s">
        <v>587</v>
      </c>
      <c r="BT9" s="993"/>
      <c r="BU9" s="993"/>
      <c r="BV9" s="993"/>
      <c r="BW9" s="993"/>
      <c r="BX9" s="993"/>
      <c r="BY9" s="993"/>
      <c r="BZ9" s="993"/>
      <c r="CA9" s="993"/>
      <c r="CB9" s="993"/>
      <c r="CC9" s="993"/>
      <c r="CD9" s="993"/>
      <c r="CE9" s="993"/>
      <c r="CF9" s="993"/>
      <c r="CG9" s="1014"/>
      <c r="CH9" s="989">
        <v>94</v>
      </c>
      <c r="CI9" s="990"/>
      <c r="CJ9" s="990"/>
      <c r="CK9" s="990"/>
      <c r="CL9" s="991"/>
      <c r="CM9" s="989">
        <v>1292</v>
      </c>
      <c r="CN9" s="990"/>
      <c r="CO9" s="990"/>
      <c r="CP9" s="990"/>
      <c r="CQ9" s="991"/>
      <c r="CR9" s="989">
        <v>2</v>
      </c>
      <c r="CS9" s="990"/>
      <c r="CT9" s="990"/>
      <c r="CU9" s="990"/>
      <c r="CV9" s="991"/>
      <c r="CW9" s="989" t="s">
        <v>509</v>
      </c>
      <c r="CX9" s="990"/>
      <c r="CY9" s="990"/>
      <c r="CZ9" s="990"/>
      <c r="DA9" s="991"/>
      <c r="DB9" s="989" t="s">
        <v>509</v>
      </c>
      <c r="DC9" s="990"/>
      <c r="DD9" s="990"/>
      <c r="DE9" s="990"/>
      <c r="DF9" s="991"/>
      <c r="DG9" s="989" t="s">
        <v>509</v>
      </c>
      <c r="DH9" s="990"/>
      <c r="DI9" s="990"/>
      <c r="DJ9" s="990"/>
      <c r="DK9" s="991"/>
      <c r="DL9" s="989">
        <v>60</v>
      </c>
      <c r="DM9" s="990"/>
      <c r="DN9" s="990"/>
      <c r="DO9" s="990"/>
      <c r="DP9" s="991"/>
      <c r="DQ9" s="989">
        <v>6</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390</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391</v>
      </c>
      <c r="B23" s="937" t="s">
        <v>392</v>
      </c>
      <c r="C23" s="938"/>
      <c r="D23" s="938"/>
      <c r="E23" s="938"/>
      <c r="F23" s="938"/>
      <c r="G23" s="938"/>
      <c r="H23" s="938"/>
      <c r="I23" s="938"/>
      <c r="J23" s="938"/>
      <c r="K23" s="938"/>
      <c r="L23" s="938"/>
      <c r="M23" s="938"/>
      <c r="N23" s="938"/>
      <c r="O23" s="938"/>
      <c r="P23" s="948"/>
      <c r="Q23" s="1067">
        <v>48402</v>
      </c>
      <c r="R23" s="1061"/>
      <c r="S23" s="1061"/>
      <c r="T23" s="1061"/>
      <c r="U23" s="1061"/>
      <c r="V23" s="1061">
        <v>42636</v>
      </c>
      <c r="W23" s="1061"/>
      <c r="X23" s="1061"/>
      <c r="Y23" s="1061"/>
      <c r="Z23" s="1061"/>
      <c r="AA23" s="1061">
        <v>5766</v>
      </c>
      <c r="AB23" s="1061"/>
      <c r="AC23" s="1061"/>
      <c r="AD23" s="1061"/>
      <c r="AE23" s="1068"/>
      <c r="AF23" s="1069">
        <v>5096</v>
      </c>
      <c r="AG23" s="1061"/>
      <c r="AH23" s="1061"/>
      <c r="AI23" s="1061"/>
      <c r="AJ23" s="1070"/>
      <c r="AK23" s="1071"/>
      <c r="AL23" s="1072"/>
      <c r="AM23" s="1072"/>
      <c r="AN23" s="1072"/>
      <c r="AO23" s="1072"/>
      <c r="AP23" s="1061">
        <v>28761</v>
      </c>
      <c r="AQ23" s="1061"/>
      <c r="AR23" s="1061"/>
      <c r="AS23" s="1061"/>
      <c r="AT23" s="1061"/>
      <c r="AU23" s="1062"/>
      <c r="AV23" s="1062"/>
      <c r="AW23" s="1062"/>
      <c r="AX23" s="1062"/>
      <c r="AY23" s="1063"/>
      <c r="AZ23" s="1064" t="s">
        <v>509</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394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370</v>
      </c>
      <c r="B26" s="996"/>
      <c r="C26" s="996"/>
      <c r="D26" s="996"/>
      <c r="E26" s="996"/>
      <c r="F26" s="996"/>
      <c r="G26" s="996"/>
      <c r="H26" s="996"/>
      <c r="I26" s="996"/>
      <c r="J26" s="996"/>
      <c r="K26" s="996"/>
      <c r="L26" s="996"/>
      <c r="M26" s="996"/>
      <c r="N26" s="996"/>
      <c r="O26" s="996"/>
      <c r="P26" s="997"/>
      <c r="Q26" s="1001" t="s">
        <v>395</v>
      </c>
      <c r="R26" s="1002"/>
      <c r="S26" s="1002"/>
      <c r="T26" s="1002"/>
      <c r="U26" s="1003"/>
      <c r="V26" s="1001" t="s">
        <v>396</v>
      </c>
      <c r="W26" s="1002"/>
      <c r="X26" s="1002"/>
      <c r="Y26" s="1002"/>
      <c r="Z26" s="1003"/>
      <c r="AA26" s="1001" t="s">
        <v>397</v>
      </c>
      <c r="AB26" s="1002"/>
      <c r="AC26" s="1002"/>
      <c r="AD26" s="1002"/>
      <c r="AE26" s="1002"/>
      <c r="AF26" s="1055" t="s">
        <v>398</v>
      </c>
      <c r="AG26" s="1008"/>
      <c r="AH26" s="1008"/>
      <c r="AI26" s="1008"/>
      <c r="AJ26" s="1056"/>
      <c r="AK26" s="1002" t="s">
        <v>399</v>
      </c>
      <c r="AL26" s="1002"/>
      <c r="AM26" s="1002"/>
      <c r="AN26" s="1002"/>
      <c r="AO26" s="1003"/>
      <c r="AP26" s="1001" t="s">
        <v>400</v>
      </c>
      <c r="AQ26" s="1002"/>
      <c r="AR26" s="1002"/>
      <c r="AS26" s="1002"/>
      <c r="AT26" s="1003"/>
      <c r="AU26" s="1001" t="s">
        <v>401</v>
      </c>
      <c r="AV26" s="1002"/>
      <c r="AW26" s="1002"/>
      <c r="AX26" s="1002"/>
      <c r="AY26" s="1003"/>
      <c r="AZ26" s="1001" t="s">
        <v>402</v>
      </c>
      <c r="BA26" s="1002"/>
      <c r="BB26" s="1002"/>
      <c r="BC26" s="1002"/>
      <c r="BD26" s="1003"/>
      <c r="BE26" s="1001" t="s">
        <v>377</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403</v>
      </c>
      <c r="C28" s="1048"/>
      <c r="D28" s="1048"/>
      <c r="E28" s="1048"/>
      <c r="F28" s="1048"/>
      <c r="G28" s="1048"/>
      <c r="H28" s="1048"/>
      <c r="I28" s="1048"/>
      <c r="J28" s="1048"/>
      <c r="K28" s="1048"/>
      <c r="L28" s="1048"/>
      <c r="M28" s="1048"/>
      <c r="N28" s="1048"/>
      <c r="O28" s="1048"/>
      <c r="P28" s="1049"/>
      <c r="Q28" s="1050">
        <v>12022</v>
      </c>
      <c r="R28" s="1051"/>
      <c r="S28" s="1051"/>
      <c r="T28" s="1051"/>
      <c r="U28" s="1051"/>
      <c r="V28" s="1051">
        <v>11946</v>
      </c>
      <c r="W28" s="1051"/>
      <c r="X28" s="1051"/>
      <c r="Y28" s="1051"/>
      <c r="Z28" s="1051"/>
      <c r="AA28" s="1051">
        <v>76</v>
      </c>
      <c r="AB28" s="1051"/>
      <c r="AC28" s="1051"/>
      <c r="AD28" s="1051"/>
      <c r="AE28" s="1052"/>
      <c r="AF28" s="1053">
        <v>76</v>
      </c>
      <c r="AG28" s="1051"/>
      <c r="AH28" s="1051"/>
      <c r="AI28" s="1051"/>
      <c r="AJ28" s="1054"/>
      <c r="AK28" s="1042">
        <v>1099</v>
      </c>
      <c r="AL28" s="1043"/>
      <c r="AM28" s="1043"/>
      <c r="AN28" s="1043"/>
      <c r="AO28" s="1043"/>
      <c r="AP28" s="1043" t="s">
        <v>509</v>
      </c>
      <c r="AQ28" s="1043"/>
      <c r="AR28" s="1043"/>
      <c r="AS28" s="1043"/>
      <c r="AT28" s="1043"/>
      <c r="AU28" s="1043" t="s">
        <v>509</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404</v>
      </c>
      <c r="C29" s="1031"/>
      <c r="D29" s="1031"/>
      <c r="E29" s="1031"/>
      <c r="F29" s="1031"/>
      <c r="G29" s="1031"/>
      <c r="H29" s="1031"/>
      <c r="I29" s="1031"/>
      <c r="J29" s="1031"/>
      <c r="K29" s="1031"/>
      <c r="L29" s="1031"/>
      <c r="M29" s="1031"/>
      <c r="N29" s="1031"/>
      <c r="O29" s="1031"/>
      <c r="P29" s="1032"/>
      <c r="Q29" s="1038">
        <v>107</v>
      </c>
      <c r="R29" s="1039"/>
      <c r="S29" s="1039"/>
      <c r="T29" s="1039"/>
      <c r="U29" s="1039"/>
      <c r="V29" s="1039">
        <v>81</v>
      </c>
      <c r="W29" s="1039"/>
      <c r="X29" s="1039"/>
      <c r="Y29" s="1039"/>
      <c r="Z29" s="1039"/>
      <c r="AA29" s="1039">
        <v>26</v>
      </c>
      <c r="AB29" s="1039"/>
      <c r="AC29" s="1039"/>
      <c r="AD29" s="1039"/>
      <c r="AE29" s="1040"/>
      <c r="AF29" s="1035">
        <v>26</v>
      </c>
      <c r="AG29" s="1036"/>
      <c r="AH29" s="1036"/>
      <c r="AI29" s="1036"/>
      <c r="AJ29" s="1037"/>
      <c r="AK29" s="980">
        <v>3</v>
      </c>
      <c r="AL29" s="971"/>
      <c r="AM29" s="971"/>
      <c r="AN29" s="971"/>
      <c r="AO29" s="971"/>
      <c r="AP29" s="971" t="s">
        <v>509</v>
      </c>
      <c r="AQ29" s="971"/>
      <c r="AR29" s="971"/>
      <c r="AS29" s="971"/>
      <c r="AT29" s="971"/>
      <c r="AU29" s="971" t="s">
        <v>509</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405</v>
      </c>
      <c r="C30" s="1031"/>
      <c r="D30" s="1031"/>
      <c r="E30" s="1031"/>
      <c r="F30" s="1031"/>
      <c r="G30" s="1031"/>
      <c r="H30" s="1031"/>
      <c r="I30" s="1031"/>
      <c r="J30" s="1031"/>
      <c r="K30" s="1031"/>
      <c r="L30" s="1031"/>
      <c r="M30" s="1031"/>
      <c r="N30" s="1031"/>
      <c r="O30" s="1031"/>
      <c r="P30" s="1032"/>
      <c r="Q30" s="1038">
        <v>1405</v>
      </c>
      <c r="R30" s="1039"/>
      <c r="S30" s="1039"/>
      <c r="T30" s="1039"/>
      <c r="U30" s="1039"/>
      <c r="V30" s="1039">
        <v>1391</v>
      </c>
      <c r="W30" s="1039"/>
      <c r="X30" s="1039"/>
      <c r="Y30" s="1039"/>
      <c r="Z30" s="1039"/>
      <c r="AA30" s="1039">
        <v>14</v>
      </c>
      <c r="AB30" s="1039"/>
      <c r="AC30" s="1039"/>
      <c r="AD30" s="1039"/>
      <c r="AE30" s="1040"/>
      <c r="AF30" s="1035">
        <v>14</v>
      </c>
      <c r="AG30" s="1036"/>
      <c r="AH30" s="1036"/>
      <c r="AI30" s="1036"/>
      <c r="AJ30" s="1037"/>
      <c r="AK30" s="980">
        <v>291</v>
      </c>
      <c r="AL30" s="971"/>
      <c r="AM30" s="971"/>
      <c r="AN30" s="971"/>
      <c r="AO30" s="971"/>
      <c r="AP30" s="971" t="s">
        <v>509</v>
      </c>
      <c r="AQ30" s="971"/>
      <c r="AR30" s="971"/>
      <c r="AS30" s="971"/>
      <c r="AT30" s="971"/>
      <c r="AU30" s="971" t="s">
        <v>509</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406</v>
      </c>
      <c r="C31" s="1031"/>
      <c r="D31" s="1031"/>
      <c r="E31" s="1031"/>
      <c r="F31" s="1031"/>
      <c r="G31" s="1031"/>
      <c r="H31" s="1031"/>
      <c r="I31" s="1031"/>
      <c r="J31" s="1031"/>
      <c r="K31" s="1031"/>
      <c r="L31" s="1031"/>
      <c r="M31" s="1031"/>
      <c r="N31" s="1031"/>
      <c r="O31" s="1031"/>
      <c r="P31" s="1032"/>
      <c r="Q31" s="1038">
        <v>10303</v>
      </c>
      <c r="R31" s="1039"/>
      <c r="S31" s="1039"/>
      <c r="T31" s="1039"/>
      <c r="U31" s="1039"/>
      <c r="V31" s="1039">
        <v>9617</v>
      </c>
      <c r="W31" s="1039"/>
      <c r="X31" s="1039"/>
      <c r="Y31" s="1039"/>
      <c r="Z31" s="1039"/>
      <c r="AA31" s="1039">
        <v>686</v>
      </c>
      <c r="AB31" s="1039"/>
      <c r="AC31" s="1039"/>
      <c r="AD31" s="1039"/>
      <c r="AE31" s="1040"/>
      <c r="AF31" s="1035">
        <v>686</v>
      </c>
      <c r="AG31" s="1036"/>
      <c r="AH31" s="1036"/>
      <c r="AI31" s="1036"/>
      <c r="AJ31" s="1037"/>
      <c r="AK31" s="980">
        <v>1630</v>
      </c>
      <c r="AL31" s="971"/>
      <c r="AM31" s="971"/>
      <c r="AN31" s="971"/>
      <c r="AO31" s="971"/>
      <c r="AP31" s="971" t="s">
        <v>509</v>
      </c>
      <c r="AQ31" s="971"/>
      <c r="AR31" s="971"/>
      <c r="AS31" s="971"/>
      <c r="AT31" s="971"/>
      <c r="AU31" s="971" t="s">
        <v>509</v>
      </c>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407</v>
      </c>
      <c r="C32" s="1031"/>
      <c r="D32" s="1031"/>
      <c r="E32" s="1031"/>
      <c r="F32" s="1031"/>
      <c r="G32" s="1031"/>
      <c r="H32" s="1031"/>
      <c r="I32" s="1031"/>
      <c r="J32" s="1031"/>
      <c r="K32" s="1031"/>
      <c r="L32" s="1031"/>
      <c r="M32" s="1031"/>
      <c r="N32" s="1031"/>
      <c r="O32" s="1031"/>
      <c r="P32" s="1032"/>
      <c r="Q32" s="1038">
        <v>2671</v>
      </c>
      <c r="R32" s="1039"/>
      <c r="S32" s="1039"/>
      <c r="T32" s="1039"/>
      <c r="U32" s="1039"/>
      <c r="V32" s="1039">
        <v>2440</v>
      </c>
      <c r="W32" s="1039"/>
      <c r="X32" s="1039"/>
      <c r="Y32" s="1039"/>
      <c r="Z32" s="1039"/>
      <c r="AA32" s="1039">
        <v>231</v>
      </c>
      <c r="AB32" s="1039"/>
      <c r="AC32" s="1039"/>
      <c r="AD32" s="1039"/>
      <c r="AE32" s="1040"/>
      <c r="AF32" s="1035">
        <v>2790</v>
      </c>
      <c r="AG32" s="1036"/>
      <c r="AH32" s="1036"/>
      <c r="AI32" s="1036"/>
      <c r="AJ32" s="1037"/>
      <c r="AK32" s="980">
        <v>17</v>
      </c>
      <c r="AL32" s="971"/>
      <c r="AM32" s="971"/>
      <c r="AN32" s="971"/>
      <c r="AO32" s="971"/>
      <c r="AP32" s="971">
        <v>7674</v>
      </c>
      <c r="AQ32" s="971"/>
      <c r="AR32" s="971"/>
      <c r="AS32" s="971"/>
      <c r="AT32" s="971"/>
      <c r="AU32" s="971">
        <v>54</v>
      </c>
      <c r="AV32" s="971"/>
      <c r="AW32" s="971"/>
      <c r="AX32" s="971"/>
      <c r="AY32" s="971"/>
      <c r="AZ32" s="1041"/>
      <c r="BA32" s="1041"/>
      <c r="BB32" s="1041"/>
      <c r="BC32" s="1041"/>
      <c r="BD32" s="1041"/>
      <c r="BE32" s="972" t="s">
        <v>408</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409</v>
      </c>
      <c r="C33" s="1031"/>
      <c r="D33" s="1031"/>
      <c r="E33" s="1031"/>
      <c r="F33" s="1031"/>
      <c r="G33" s="1031"/>
      <c r="H33" s="1031"/>
      <c r="I33" s="1031"/>
      <c r="J33" s="1031"/>
      <c r="K33" s="1031"/>
      <c r="L33" s="1031"/>
      <c r="M33" s="1031"/>
      <c r="N33" s="1031"/>
      <c r="O33" s="1031"/>
      <c r="P33" s="1032"/>
      <c r="Q33" s="1038">
        <v>1583</v>
      </c>
      <c r="R33" s="1039"/>
      <c r="S33" s="1039"/>
      <c r="T33" s="1039"/>
      <c r="U33" s="1039"/>
      <c r="V33" s="1039">
        <v>1522</v>
      </c>
      <c r="W33" s="1039"/>
      <c r="X33" s="1039"/>
      <c r="Y33" s="1039"/>
      <c r="Z33" s="1039"/>
      <c r="AA33" s="1039">
        <v>61</v>
      </c>
      <c r="AB33" s="1039"/>
      <c r="AC33" s="1039"/>
      <c r="AD33" s="1039"/>
      <c r="AE33" s="1040"/>
      <c r="AF33" s="1035">
        <v>317</v>
      </c>
      <c r="AG33" s="1036"/>
      <c r="AH33" s="1036"/>
      <c r="AI33" s="1036"/>
      <c r="AJ33" s="1037"/>
      <c r="AK33" s="980">
        <v>546</v>
      </c>
      <c r="AL33" s="971"/>
      <c r="AM33" s="971"/>
      <c r="AN33" s="971"/>
      <c r="AO33" s="971"/>
      <c r="AP33" s="971">
        <v>8612</v>
      </c>
      <c r="AQ33" s="971"/>
      <c r="AR33" s="971"/>
      <c r="AS33" s="971"/>
      <c r="AT33" s="971"/>
      <c r="AU33" s="971">
        <v>2110</v>
      </c>
      <c r="AV33" s="971"/>
      <c r="AW33" s="971"/>
      <c r="AX33" s="971"/>
      <c r="AY33" s="971"/>
      <c r="AZ33" s="1041"/>
      <c r="BA33" s="1041"/>
      <c r="BB33" s="1041"/>
      <c r="BC33" s="1041"/>
      <c r="BD33" s="1041"/>
      <c r="BE33" s="972" t="s">
        <v>410</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411</v>
      </c>
      <c r="C34" s="1031"/>
      <c r="D34" s="1031"/>
      <c r="E34" s="1031"/>
      <c r="F34" s="1031"/>
      <c r="G34" s="1031"/>
      <c r="H34" s="1031"/>
      <c r="I34" s="1031"/>
      <c r="J34" s="1031"/>
      <c r="K34" s="1031"/>
      <c r="L34" s="1031"/>
      <c r="M34" s="1031"/>
      <c r="N34" s="1031"/>
      <c r="O34" s="1031"/>
      <c r="P34" s="1032"/>
      <c r="Q34" s="1038">
        <v>734</v>
      </c>
      <c r="R34" s="1039"/>
      <c r="S34" s="1039"/>
      <c r="T34" s="1039"/>
      <c r="U34" s="1039"/>
      <c r="V34" s="1039">
        <v>667</v>
      </c>
      <c r="W34" s="1039"/>
      <c r="X34" s="1039"/>
      <c r="Y34" s="1039"/>
      <c r="Z34" s="1039"/>
      <c r="AA34" s="1039">
        <v>67</v>
      </c>
      <c r="AB34" s="1039"/>
      <c r="AC34" s="1039"/>
      <c r="AD34" s="1039"/>
      <c r="AE34" s="1040"/>
      <c r="AF34" s="1035">
        <v>67</v>
      </c>
      <c r="AG34" s="1036"/>
      <c r="AH34" s="1036"/>
      <c r="AI34" s="1036"/>
      <c r="AJ34" s="1037"/>
      <c r="AK34" s="980">
        <v>494</v>
      </c>
      <c r="AL34" s="971"/>
      <c r="AM34" s="971"/>
      <c r="AN34" s="971"/>
      <c r="AO34" s="971"/>
      <c r="AP34" s="971">
        <v>3064</v>
      </c>
      <c r="AQ34" s="971"/>
      <c r="AR34" s="971"/>
      <c r="AS34" s="971"/>
      <c r="AT34" s="971"/>
      <c r="AU34" s="971">
        <v>3064</v>
      </c>
      <c r="AV34" s="971"/>
      <c r="AW34" s="971"/>
      <c r="AX34" s="971"/>
      <c r="AY34" s="971"/>
      <c r="AZ34" s="1041"/>
      <c r="BA34" s="1041"/>
      <c r="BB34" s="1041"/>
      <c r="BC34" s="1041"/>
      <c r="BD34" s="1041"/>
      <c r="BE34" s="972" t="s">
        <v>412</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391</v>
      </c>
      <c r="B63" s="937" t="s">
        <v>414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3976</v>
      </c>
      <c r="AG63" s="959"/>
      <c r="AH63" s="959"/>
      <c r="AI63" s="959"/>
      <c r="AJ63" s="1022"/>
      <c r="AK63" s="1023"/>
      <c r="AL63" s="963"/>
      <c r="AM63" s="963"/>
      <c r="AN63" s="963"/>
      <c r="AO63" s="963"/>
      <c r="AP63" s="959">
        <v>19350</v>
      </c>
      <c r="AQ63" s="959"/>
      <c r="AR63" s="959"/>
      <c r="AS63" s="959"/>
      <c r="AT63" s="959"/>
      <c r="AU63" s="959">
        <v>5228</v>
      </c>
      <c r="AV63" s="959"/>
      <c r="AW63" s="959"/>
      <c r="AX63" s="959"/>
      <c r="AY63" s="959"/>
      <c r="AZ63" s="1017"/>
      <c r="BA63" s="1017"/>
      <c r="BB63" s="1017"/>
      <c r="BC63" s="1017"/>
      <c r="BD63" s="1017"/>
      <c r="BE63" s="960"/>
      <c r="BF63" s="960"/>
      <c r="BG63" s="960"/>
      <c r="BH63" s="960"/>
      <c r="BI63" s="961"/>
      <c r="BJ63" s="1018" t="s">
        <v>415</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417</v>
      </c>
      <c r="B66" s="996"/>
      <c r="C66" s="996"/>
      <c r="D66" s="996"/>
      <c r="E66" s="996"/>
      <c r="F66" s="996"/>
      <c r="G66" s="996"/>
      <c r="H66" s="996"/>
      <c r="I66" s="996"/>
      <c r="J66" s="996"/>
      <c r="K66" s="996"/>
      <c r="L66" s="996"/>
      <c r="M66" s="996"/>
      <c r="N66" s="996"/>
      <c r="O66" s="996"/>
      <c r="P66" s="997"/>
      <c r="Q66" s="1001" t="s">
        <v>395</v>
      </c>
      <c r="R66" s="1002"/>
      <c r="S66" s="1002"/>
      <c r="T66" s="1002"/>
      <c r="U66" s="1003"/>
      <c r="V66" s="1001" t="s">
        <v>396</v>
      </c>
      <c r="W66" s="1002"/>
      <c r="X66" s="1002"/>
      <c r="Y66" s="1002"/>
      <c r="Z66" s="1003"/>
      <c r="AA66" s="1001" t="s">
        <v>418</v>
      </c>
      <c r="AB66" s="1002"/>
      <c r="AC66" s="1002"/>
      <c r="AD66" s="1002"/>
      <c r="AE66" s="1003"/>
      <c r="AF66" s="1007" t="s">
        <v>419</v>
      </c>
      <c r="AG66" s="1008"/>
      <c r="AH66" s="1008"/>
      <c r="AI66" s="1008"/>
      <c r="AJ66" s="1009"/>
      <c r="AK66" s="1001" t="s">
        <v>399</v>
      </c>
      <c r="AL66" s="996"/>
      <c r="AM66" s="996"/>
      <c r="AN66" s="996"/>
      <c r="AO66" s="997"/>
      <c r="AP66" s="1001" t="s">
        <v>420</v>
      </c>
      <c r="AQ66" s="1002"/>
      <c r="AR66" s="1002"/>
      <c r="AS66" s="1002"/>
      <c r="AT66" s="1003"/>
      <c r="AU66" s="1001" t="s">
        <v>421</v>
      </c>
      <c r="AV66" s="1002"/>
      <c r="AW66" s="1002"/>
      <c r="AX66" s="1002"/>
      <c r="AY66" s="1003"/>
      <c r="AZ66" s="1001" t="s">
        <v>377</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575</v>
      </c>
      <c r="C68" s="986"/>
      <c r="D68" s="986"/>
      <c r="E68" s="986"/>
      <c r="F68" s="986"/>
      <c r="G68" s="986"/>
      <c r="H68" s="986"/>
      <c r="I68" s="986"/>
      <c r="J68" s="986"/>
      <c r="K68" s="986"/>
      <c r="L68" s="986"/>
      <c r="M68" s="986"/>
      <c r="N68" s="986"/>
      <c r="O68" s="986"/>
      <c r="P68" s="987"/>
      <c r="Q68" s="988">
        <v>11</v>
      </c>
      <c r="R68" s="982"/>
      <c r="S68" s="982"/>
      <c r="T68" s="982"/>
      <c r="U68" s="982"/>
      <c r="V68" s="982">
        <v>3</v>
      </c>
      <c r="W68" s="982"/>
      <c r="X68" s="982"/>
      <c r="Y68" s="982"/>
      <c r="Z68" s="982"/>
      <c r="AA68" s="982">
        <v>8</v>
      </c>
      <c r="AB68" s="982"/>
      <c r="AC68" s="982"/>
      <c r="AD68" s="982"/>
      <c r="AE68" s="982"/>
      <c r="AF68" s="982">
        <v>8</v>
      </c>
      <c r="AG68" s="982"/>
      <c r="AH68" s="982"/>
      <c r="AI68" s="982"/>
      <c r="AJ68" s="982"/>
      <c r="AK68" s="982" t="s">
        <v>509</v>
      </c>
      <c r="AL68" s="982"/>
      <c r="AM68" s="982"/>
      <c r="AN68" s="982"/>
      <c r="AO68" s="982"/>
      <c r="AP68" s="982" t="s">
        <v>509</v>
      </c>
      <c r="AQ68" s="982"/>
      <c r="AR68" s="982"/>
      <c r="AS68" s="982"/>
      <c r="AT68" s="982"/>
      <c r="AU68" s="982" t="s">
        <v>509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576</v>
      </c>
      <c r="C69" s="975"/>
      <c r="D69" s="975"/>
      <c r="E69" s="975"/>
      <c r="F69" s="975"/>
      <c r="G69" s="975"/>
      <c r="H69" s="975"/>
      <c r="I69" s="975"/>
      <c r="J69" s="975"/>
      <c r="K69" s="975"/>
      <c r="L69" s="975"/>
      <c r="M69" s="975"/>
      <c r="N69" s="975"/>
      <c r="O69" s="975"/>
      <c r="P69" s="976"/>
      <c r="Q69" s="977">
        <v>347</v>
      </c>
      <c r="R69" s="971"/>
      <c r="S69" s="971"/>
      <c r="T69" s="971"/>
      <c r="U69" s="971"/>
      <c r="V69" s="971">
        <v>321</v>
      </c>
      <c r="W69" s="971"/>
      <c r="X69" s="971"/>
      <c r="Y69" s="971"/>
      <c r="Z69" s="971"/>
      <c r="AA69" s="971">
        <v>26</v>
      </c>
      <c r="AB69" s="971"/>
      <c r="AC69" s="971"/>
      <c r="AD69" s="971"/>
      <c r="AE69" s="971"/>
      <c r="AF69" s="971">
        <v>26</v>
      </c>
      <c r="AG69" s="971"/>
      <c r="AH69" s="971"/>
      <c r="AI69" s="971"/>
      <c r="AJ69" s="971"/>
      <c r="AK69" s="971">
        <v>56</v>
      </c>
      <c r="AL69" s="971"/>
      <c r="AM69" s="971"/>
      <c r="AN69" s="971"/>
      <c r="AO69" s="971"/>
      <c r="AP69" s="971" t="s">
        <v>509</v>
      </c>
      <c r="AQ69" s="971"/>
      <c r="AR69" s="971"/>
      <c r="AS69" s="971"/>
      <c r="AT69" s="971"/>
      <c r="AU69" s="971" t="s">
        <v>509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577</v>
      </c>
      <c r="C70" s="975"/>
      <c r="D70" s="975"/>
      <c r="E70" s="975"/>
      <c r="F70" s="975"/>
      <c r="G70" s="975"/>
      <c r="H70" s="975"/>
      <c r="I70" s="975"/>
      <c r="J70" s="975"/>
      <c r="K70" s="975"/>
      <c r="L70" s="975"/>
      <c r="M70" s="975"/>
      <c r="N70" s="975"/>
      <c r="O70" s="975"/>
      <c r="P70" s="976"/>
      <c r="Q70" s="977">
        <v>6210</v>
      </c>
      <c r="R70" s="971"/>
      <c r="S70" s="971"/>
      <c r="T70" s="971"/>
      <c r="U70" s="971"/>
      <c r="V70" s="971">
        <v>6037</v>
      </c>
      <c r="W70" s="971"/>
      <c r="X70" s="971"/>
      <c r="Y70" s="971"/>
      <c r="Z70" s="971"/>
      <c r="AA70" s="971">
        <v>173</v>
      </c>
      <c r="AB70" s="971"/>
      <c r="AC70" s="971"/>
      <c r="AD70" s="971"/>
      <c r="AE70" s="971"/>
      <c r="AF70" s="971">
        <v>173</v>
      </c>
      <c r="AG70" s="971"/>
      <c r="AH70" s="971"/>
      <c r="AI70" s="971"/>
      <c r="AJ70" s="971"/>
      <c r="AK70" s="971">
        <v>141</v>
      </c>
      <c r="AL70" s="971"/>
      <c r="AM70" s="971"/>
      <c r="AN70" s="971"/>
      <c r="AO70" s="971"/>
      <c r="AP70" s="971">
        <v>501</v>
      </c>
      <c r="AQ70" s="971"/>
      <c r="AR70" s="971"/>
      <c r="AS70" s="971"/>
      <c r="AT70" s="971"/>
      <c r="AU70" s="971">
        <v>150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578</v>
      </c>
      <c r="C71" s="975"/>
      <c r="D71" s="975"/>
      <c r="E71" s="975"/>
      <c r="F71" s="975"/>
      <c r="G71" s="975"/>
      <c r="H71" s="975"/>
      <c r="I71" s="975"/>
      <c r="J71" s="975"/>
      <c r="K71" s="975"/>
      <c r="L71" s="975"/>
      <c r="M71" s="975"/>
      <c r="N71" s="975"/>
      <c r="O71" s="975"/>
      <c r="P71" s="976"/>
      <c r="Q71" s="977">
        <v>1645</v>
      </c>
      <c r="R71" s="971"/>
      <c r="S71" s="971"/>
      <c r="T71" s="971"/>
      <c r="U71" s="971"/>
      <c r="V71" s="971">
        <v>1604</v>
      </c>
      <c r="W71" s="971"/>
      <c r="X71" s="971"/>
      <c r="Y71" s="971"/>
      <c r="Z71" s="971"/>
      <c r="AA71" s="971">
        <v>40</v>
      </c>
      <c r="AB71" s="971"/>
      <c r="AC71" s="971"/>
      <c r="AD71" s="971"/>
      <c r="AE71" s="971"/>
      <c r="AF71" s="971">
        <v>40</v>
      </c>
      <c r="AG71" s="971"/>
      <c r="AH71" s="971"/>
      <c r="AI71" s="971"/>
      <c r="AJ71" s="971"/>
      <c r="AK71" s="971" t="s">
        <v>509</v>
      </c>
      <c r="AL71" s="971"/>
      <c r="AM71" s="971"/>
      <c r="AN71" s="971"/>
      <c r="AO71" s="971"/>
      <c r="AP71" s="971" t="s">
        <v>509</v>
      </c>
      <c r="AQ71" s="971"/>
      <c r="AR71" s="971"/>
      <c r="AS71" s="971"/>
      <c r="AT71" s="971"/>
      <c r="AU71" s="971" t="s">
        <v>509</v>
      </c>
      <c r="AV71" s="971"/>
      <c r="AW71" s="971"/>
      <c r="AX71" s="971"/>
      <c r="AY71" s="971"/>
      <c r="AZ71" s="972" t="s">
        <v>582</v>
      </c>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578</v>
      </c>
      <c r="C72" s="975"/>
      <c r="D72" s="975"/>
      <c r="E72" s="975"/>
      <c r="F72" s="975"/>
      <c r="G72" s="975"/>
      <c r="H72" s="975"/>
      <c r="I72" s="975"/>
      <c r="J72" s="975"/>
      <c r="K72" s="975"/>
      <c r="L72" s="975"/>
      <c r="M72" s="975"/>
      <c r="N72" s="975"/>
      <c r="O72" s="975"/>
      <c r="P72" s="976"/>
      <c r="Q72" s="977">
        <v>847072</v>
      </c>
      <c r="R72" s="971"/>
      <c r="S72" s="971"/>
      <c r="T72" s="971"/>
      <c r="U72" s="971"/>
      <c r="V72" s="971">
        <v>828353</v>
      </c>
      <c r="W72" s="971"/>
      <c r="X72" s="971"/>
      <c r="Y72" s="971"/>
      <c r="Z72" s="971"/>
      <c r="AA72" s="971">
        <v>18719</v>
      </c>
      <c r="AB72" s="971"/>
      <c r="AC72" s="971"/>
      <c r="AD72" s="971"/>
      <c r="AE72" s="971"/>
      <c r="AF72" s="971">
        <v>18719</v>
      </c>
      <c r="AG72" s="971"/>
      <c r="AH72" s="971"/>
      <c r="AI72" s="971"/>
      <c r="AJ72" s="971"/>
      <c r="AK72" s="971">
        <v>7694</v>
      </c>
      <c r="AL72" s="971"/>
      <c r="AM72" s="971"/>
      <c r="AN72" s="971"/>
      <c r="AO72" s="971"/>
      <c r="AP72" s="971" t="s">
        <v>509</v>
      </c>
      <c r="AQ72" s="971"/>
      <c r="AR72" s="971"/>
      <c r="AS72" s="971"/>
      <c r="AT72" s="971"/>
      <c r="AU72" s="971" t="s">
        <v>509</v>
      </c>
      <c r="AV72" s="971"/>
      <c r="AW72" s="971"/>
      <c r="AX72" s="971"/>
      <c r="AY72" s="971"/>
      <c r="AZ72" s="972" t="s">
        <v>583</v>
      </c>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579</v>
      </c>
      <c r="C73" s="975"/>
      <c r="D73" s="975"/>
      <c r="E73" s="975"/>
      <c r="F73" s="975"/>
      <c r="G73" s="975"/>
      <c r="H73" s="975"/>
      <c r="I73" s="975"/>
      <c r="J73" s="975"/>
      <c r="K73" s="975"/>
      <c r="L73" s="975"/>
      <c r="M73" s="975"/>
      <c r="N73" s="975"/>
      <c r="O73" s="975"/>
      <c r="P73" s="976"/>
      <c r="Q73" s="977">
        <v>23479</v>
      </c>
      <c r="R73" s="971"/>
      <c r="S73" s="971"/>
      <c r="T73" s="971"/>
      <c r="U73" s="971"/>
      <c r="V73" s="971">
        <v>22911</v>
      </c>
      <c r="W73" s="971"/>
      <c r="X73" s="971"/>
      <c r="Y73" s="971"/>
      <c r="Z73" s="971"/>
      <c r="AA73" s="971">
        <v>568</v>
      </c>
      <c r="AB73" s="971"/>
      <c r="AC73" s="971"/>
      <c r="AD73" s="971"/>
      <c r="AE73" s="971"/>
      <c r="AF73" s="971">
        <v>568</v>
      </c>
      <c r="AG73" s="971"/>
      <c r="AH73" s="971"/>
      <c r="AI73" s="971"/>
      <c r="AJ73" s="971"/>
      <c r="AK73" s="971">
        <v>21</v>
      </c>
      <c r="AL73" s="971"/>
      <c r="AM73" s="971"/>
      <c r="AN73" s="971"/>
      <c r="AO73" s="971"/>
      <c r="AP73" s="971" t="s">
        <v>509</v>
      </c>
      <c r="AQ73" s="971"/>
      <c r="AR73" s="971"/>
      <c r="AS73" s="971"/>
      <c r="AT73" s="971"/>
      <c r="AU73" s="971" t="s">
        <v>509</v>
      </c>
      <c r="AV73" s="971"/>
      <c r="AW73" s="971"/>
      <c r="AX73" s="971"/>
      <c r="AY73" s="971"/>
      <c r="AZ73" s="972" t="s">
        <v>582</v>
      </c>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579</v>
      </c>
      <c r="C74" s="975"/>
      <c r="D74" s="975"/>
      <c r="E74" s="975"/>
      <c r="F74" s="975"/>
      <c r="G74" s="975"/>
      <c r="H74" s="975"/>
      <c r="I74" s="975"/>
      <c r="J74" s="975"/>
      <c r="K74" s="975"/>
      <c r="L74" s="975"/>
      <c r="M74" s="975"/>
      <c r="N74" s="975"/>
      <c r="O74" s="975"/>
      <c r="P74" s="976"/>
      <c r="Q74" s="977">
        <v>205</v>
      </c>
      <c r="R74" s="971"/>
      <c r="S74" s="971"/>
      <c r="T74" s="971"/>
      <c r="U74" s="971"/>
      <c r="V74" s="971">
        <v>97</v>
      </c>
      <c r="W74" s="971"/>
      <c r="X74" s="971"/>
      <c r="Y74" s="971"/>
      <c r="Z74" s="971"/>
      <c r="AA74" s="971">
        <v>108</v>
      </c>
      <c r="AB74" s="971"/>
      <c r="AC74" s="971"/>
      <c r="AD74" s="971"/>
      <c r="AE74" s="971"/>
      <c r="AF74" s="971">
        <v>108</v>
      </c>
      <c r="AG74" s="971"/>
      <c r="AH74" s="971"/>
      <c r="AI74" s="971"/>
      <c r="AJ74" s="971"/>
      <c r="AK74" s="971" t="s">
        <v>509</v>
      </c>
      <c r="AL74" s="971"/>
      <c r="AM74" s="971"/>
      <c r="AN74" s="971"/>
      <c r="AO74" s="971"/>
      <c r="AP74" s="971" t="s">
        <v>509</v>
      </c>
      <c r="AQ74" s="971"/>
      <c r="AR74" s="971"/>
      <c r="AS74" s="971"/>
      <c r="AT74" s="971"/>
      <c r="AU74" s="971" t="s">
        <v>509</v>
      </c>
      <c r="AV74" s="971"/>
      <c r="AW74" s="971"/>
      <c r="AX74" s="971"/>
      <c r="AY74" s="971"/>
      <c r="AZ74" s="972" t="s">
        <v>584</v>
      </c>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580</v>
      </c>
      <c r="C75" s="975"/>
      <c r="D75" s="975"/>
      <c r="E75" s="975"/>
      <c r="F75" s="975"/>
      <c r="G75" s="975"/>
      <c r="H75" s="975"/>
      <c r="I75" s="975"/>
      <c r="J75" s="975"/>
      <c r="K75" s="975"/>
      <c r="L75" s="975"/>
      <c r="M75" s="975"/>
      <c r="N75" s="975"/>
      <c r="O75" s="975"/>
      <c r="P75" s="976"/>
      <c r="Q75" s="978">
        <v>321</v>
      </c>
      <c r="R75" s="979"/>
      <c r="S75" s="979"/>
      <c r="T75" s="979"/>
      <c r="U75" s="980"/>
      <c r="V75" s="981">
        <v>310</v>
      </c>
      <c r="W75" s="979"/>
      <c r="X75" s="979"/>
      <c r="Y75" s="979"/>
      <c r="Z75" s="980"/>
      <c r="AA75" s="981">
        <v>11</v>
      </c>
      <c r="AB75" s="979"/>
      <c r="AC75" s="979"/>
      <c r="AD75" s="979"/>
      <c r="AE75" s="980"/>
      <c r="AF75" s="981">
        <v>11</v>
      </c>
      <c r="AG75" s="979"/>
      <c r="AH75" s="979"/>
      <c r="AI75" s="979"/>
      <c r="AJ75" s="980"/>
      <c r="AK75" s="981">
        <v>3</v>
      </c>
      <c r="AL75" s="979"/>
      <c r="AM75" s="979"/>
      <c r="AN75" s="979"/>
      <c r="AO75" s="980"/>
      <c r="AP75" s="981" t="s">
        <v>509</v>
      </c>
      <c r="AQ75" s="979"/>
      <c r="AR75" s="979"/>
      <c r="AS75" s="979"/>
      <c r="AT75" s="980"/>
      <c r="AU75" s="981" t="s">
        <v>509</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581</v>
      </c>
      <c r="C76" s="975"/>
      <c r="D76" s="975"/>
      <c r="E76" s="975"/>
      <c r="F76" s="975"/>
      <c r="G76" s="975"/>
      <c r="H76" s="975"/>
      <c r="I76" s="975"/>
      <c r="J76" s="975"/>
      <c r="K76" s="975"/>
      <c r="L76" s="975"/>
      <c r="M76" s="975"/>
      <c r="N76" s="975"/>
      <c r="O76" s="975"/>
      <c r="P76" s="976"/>
      <c r="Q76" s="978">
        <v>50790</v>
      </c>
      <c r="R76" s="979"/>
      <c r="S76" s="979"/>
      <c r="T76" s="979"/>
      <c r="U76" s="980"/>
      <c r="V76" s="981">
        <v>48213</v>
      </c>
      <c r="W76" s="979"/>
      <c r="X76" s="979"/>
      <c r="Y76" s="979"/>
      <c r="Z76" s="980"/>
      <c r="AA76" s="981">
        <v>2576</v>
      </c>
      <c r="AB76" s="979"/>
      <c r="AC76" s="979"/>
      <c r="AD76" s="979"/>
      <c r="AE76" s="980"/>
      <c r="AF76" s="981">
        <v>7908</v>
      </c>
      <c r="AG76" s="979"/>
      <c r="AH76" s="979"/>
      <c r="AI76" s="979"/>
      <c r="AJ76" s="980"/>
      <c r="AK76" s="981" t="s">
        <v>509</v>
      </c>
      <c r="AL76" s="979"/>
      <c r="AM76" s="979"/>
      <c r="AN76" s="979"/>
      <c r="AO76" s="980"/>
      <c r="AP76" s="981" t="s">
        <v>509</v>
      </c>
      <c r="AQ76" s="979"/>
      <c r="AR76" s="979"/>
      <c r="AS76" s="979"/>
      <c r="AT76" s="980"/>
      <c r="AU76" s="981" t="s">
        <v>509</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391</v>
      </c>
      <c r="B88" s="937" t="s">
        <v>422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27561</v>
      </c>
      <c r="AG88" s="959"/>
      <c r="AH88" s="959"/>
      <c r="AI88" s="959"/>
      <c r="AJ88" s="959"/>
      <c r="AK88" s="963"/>
      <c r="AL88" s="963"/>
      <c r="AM88" s="963"/>
      <c r="AN88" s="963"/>
      <c r="AO88" s="963"/>
      <c r="AP88" s="959">
        <v>501</v>
      </c>
      <c r="AQ88" s="959"/>
      <c r="AR88" s="959"/>
      <c r="AS88" s="959"/>
      <c r="AT88" s="959"/>
      <c r="AU88" s="959">
        <v>150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937" t="s">
        <v>423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52</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v>60</v>
      </c>
      <c r="DM102" s="953"/>
      <c r="DN102" s="953"/>
      <c r="DO102" s="953"/>
      <c r="DP102" s="954"/>
      <c r="DQ102" s="952">
        <v>6</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431</v>
      </c>
      <c r="AB109" s="896"/>
      <c r="AC109" s="896"/>
      <c r="AD109" s="896"/>
      <c r="AE109" s="897"/>
      <c r="AF109" s="898" t="s">
        <v>432</v>
      </c>
      <c r="AG109" s="896"/>
      <c r="AH109" s="896"/>
      <c r="AI109" s="896"/>
      <c r="AJ109" s="897"/>
      <c r="AK109" s="898" t="s">
        <v>307</v>
      </c>
      <c r="AL109" s="896"/>
      <c r="AM109" s="896"/>
      <c r="AN109" s="896"/>
      <c r="AO109" s="897"/>
      <c r="AP109" s="898" t="s">
        <v>433</v>
      </c>
      <c r="AQ109" s="896"/>
      <c r="AR109" s="896"/>
      <c r="AS109" s="896"/>
      <c r="AT109" s="929"/>
      <c r="AU109" s="895" t="s">
        <v>430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431</v>
      </c>
      <c r="BR109" s="896"/>
      <c r="BS109" s="896"/>
      <c r="BT109" s="896"/>
      <c r="BU109" s="897"/>
      <c r="BV109" s="898" t="s">
        <v>432</v>
      </c>
      <c r="BW109" s="896"/>
      <c r="BX109" s="896"/>
      <c r="BY109" s="896"/>
      <c r="BZ109" s="897"/>
      <c r="CA109" s="898" t="s">
        <v>307</v>
      </c>
      <c r="CB109" s="896"/>
      <c r="CC109" s="896"/>
      <c r="CD109" s="896"/>
      <c r="CE109" s="897"/>
      <c r="CF109" s="936" t="s">
        <v>433</v>
      </c>
      <c r="CG109" s="936"/>
      <c r="CH109" s="936"/>
      <c r="CI109" s="936"/>
      <c r="CJ109" s="936"/>
      <c r="CK109" s="898" t="s">
        <v>434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431</v>
      </c>
      <c r="DH109" s="896"/>
      <c r="DI109" s="896"/>
      <c r="DJ109" s="896"/>
      <c r="DK109" s="897"/>
      <c r="DL109" s="898" t="s">
        <v>432</v>
      </c>
      <c r="DM109" s="896"/>
      <c r="DN109" s="896"/>
      <c r="DO109" s="896"/>
      <c r="DP109" s="897"/>
      <c r="DQ109" s="898" t="s">
        <v>307</v>
      </c>
      <c r="DR109" s="896"/>
      <c r="DS109" s="896"/>
      <c r="DT109" s="896"/>
      <c r="DU109" s="897"/>
      <c r="DV109" s="898" t="s">
        <v>433</v>
      </c>
      <c r="DW109" s="896"/>
      <c r="DX109" s="896"/>
      <c r="DY109" s="896"/>
      <c r="DZ109" s="929"/>
    </row>
    <row r="110" spans="1:131" s="230" customFormat="1" ht="26.25" customHeight="1" x14ac:dyDescent="0.2">
      <c r="A110" s="809" t="s">
        <v>435</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3209551</v>
      </c>
      <c r="AB110" s="889"/>
      <c r="AC110" s="889"/>
      <c r="AD110" s="889"/>
      <c r="AE110" s="890"/>
      <c r="AF110" s="891">
        <v>3562037</v>
      </c>
      <c r="AG110" s="889"/>
      <c r="AH110" s="889"/>
      <c r="AI110" s="889"/>
      <c r="AJ110" s="890"/>
      <c r="AK110" s="891">
        <v>3667491</v>
      </c>
      <c r="AL110" s="889"/>
      <c r="AM110" s="889"/>
      <c r="AN110" s="889"/>
      <c r="AO110" s="890"/>
      <c r="AP110" s="892">
        <v>16</v>
      </c>
      <c r="AQ110" s="893"/>
      <c r="AR110" s="893"/>
      <c r="AS110" s="893"/>
      <c r="AT110" s="894"/>
      <c r="AU110" s="930" t="s">
        <v>73</v>
      </c>
      <c r="AV110" s="931"/>
      <c r="AW110" s="931"/>
      <c r="AX110" s="931"/>
      <c r="AY110" s="931"/>
      <c r="AZ110" s="860" t="s">
        <v>436</v>
      </c>
      <c r="BA110" s="810"/>
      <c r="BB110" s="810"/>
      <c r="BC110" s="810"/>
      <c r="BD110" s="810"/>
      <c r="BE110" s="810"/>
      <c r="BF110" s="810"/>
      <c r="BG110" s="810"/>
      <c r="BH110" s="810"/>
      <c r="BI110" s="810"/>
      <c r="BJ110" s="810"/>
      <c r="BK110" s="810"/>
      <c r="BL110" s="810"/>
      <c r="BM110" s="810"/>
      <c r="BN110" s="810"/>
      <c r="BO110" s="810"/>
      <c r="BP110" s="811"/>
      <c r="BQ110" s="861">
        <v>32924423</v>
      </c>
      <c r="BR110" s="842"/>
      <c r="BS110" s="842"/>
      <c r="BT110" s="842"/>
      <c r="BU110" s="842"/>
      <c r="BV110" s="842">
        <v>31166252</v>
      </c>
      <c r="BW110" s="842"/>
      <c r="BX110" s="842"/>
      <c r="BY110" s="842"/>
      <c r="BZ110" s="842"/>
      <c r="CA110" s="842">
        <v>28761440</v>
      </c>
      <c r="CB110" s="842"/>
      <c r="CC110" s="842"/>
      <c r="CD110" s="842"/>
      <c r="CE110" s="842"/>
      <c r="CF110" s="866">
        <v>125.4</v>
      </c>
      <c r="CG110" s="867"/>
      <c r="CH110" s="867"/>
      <c r="CI110" s="867"/>
      <c r="CJ110" s="867"/>
      <c r="CK110" s="926" t="s">
        <v>437</v>
      </c>
      <c r="CL110" s="819"/>
      <c r="CM110" s="860" t="s">
        <v>438</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128</v>
      </c>
      <c r="DH110" s="842"/>
      <c r="DI110" s="842"/>
      <c r="DJ110" s="842"/>
      <c r="DK110" s="842"/>
      <c r="DL110" s="842" t="s">
        <v>128</v>
      </c>
      <c r="DM110" s="842"/>
      <c r="DN110" s="842"/>
      <c r="DO110" s="842"/>
      <c r="DP110" s="842"/>
      <c r="DQ110" s="842" t="s">
        <v>128</v>
      </c>
      <c r="DR110" s="842"/>
      <c r="DS110" s="842"/>
      <c r="DT110" s="842"/>
      <c r="DU110" s="842"/>
      <c r="DV110" s="843" t="s">
        <v>128</v>
      </c>
      <c r="DW110" s="843"/>
      <c r="DX110" s="843"/>
      <c r="DY110" s="843"/>
      <c r="DZ110" s="844"/>
    </row>
    <row r="111" spans="1:131" s="230" customFormat="1" ht="26.25" customHeight="1" x14ac:dyDescent="0.2">
      <c r="A111" s="774" t="s">
        <v>439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128</v>
      </c>
      <c r="AB111" s="919"/>
      <c r="AC111" s="919"/>
      <c r="AD111" s="919"/>
      <c r="AE111" s="920"/>
      <c r="AF111" s="921" t="s">
        <v>128</v>
      </c>
      <c r="AG111" s="919"/>
      <c r="AH111" s="919"/>
      <c r="AI111" s="919"/>
      <c r="AJ111" s="920"/>
      <c r="AK111" s="921" t="s">
        <v>128</v>
      </c>
      <c r="AL111" s="919"/>
      <c r="AM111" s="919"/>
      <c r="AN111" s="919"/>
      <c r="AO111" s="920"/>
      <c r="AP111" s="922" t="s">
        <v>128</v>
      </c>
      <c r="AQ111" s="923"/>
      <c r="AR111" s="923"/>
      <c r="AS111" s="923"/>
      <c r="AT111" s="924"/>
      <c r="AU111" s="932"/>
      <c r="AV111" s="933"/>
      <c r="AW111" s="933"/>
      <c r="AX111" s="933"/>
      <c r="AY111" s="933"/>
      <c r="AZ111" s="817" t="s">
        <v>440</v>
      </c>
      <c r="BA111" s="752"/>
      <c r="BB111" s="752"/>
      <c r="BC111" s="752"/>
      <c r="BD111" s="752"/>
      <c r="BE111" s="752"/>
      <c r="BF111" s="752"/>
      <c r="BG111" s="752"/>
      <c r="BH111" s="752"/>
      <c r="BI111" s="752"/>
      <c r="BJ111" s="752"/>
      <c r="BK111" s="752"/>
      <c r="BL111" s="752"/>
      <c r="BM111" s="752"/>
      <c r="BN111" s="752"/>
      <c r="BO111" s="752"/>
      <c r="BP111" s="753"/>
      <c r="BQ111" s="789">
        <v>20047</v>
      </c>
      <c r="BR111" s="790"/>
      <c r="BS111" s="790"/>
      <c r="BT111" s="790"/>
      <c r="BU111" s="790"/>
      <c r="BV111" s="790">
        <v>11131</v>
      </c>
      <c r="BW111" s="790"/>
      <c r="BX111" s="790"/>
      <c r="BY111" s="790"/>
      <c r="BZ111" s="790"/>
      <c r="CA111" s="790">
        <v>6635</v>
      </c>
      <c r="CB111" s="790"/>
      <c r="CC111" s="790"/>
      <c r="CD111" s="790"/>
      <c r="CE111" s="790"/>
      <c r="CF111" s="875">
        <v>0</v>
      </c>
      <c r="CG111" s="876"/>
      <c r="CH111" s="876"/>
      <c r="CI111" s="876"/>
      <c r="CJ111" s="876"/>
      <c r="CK111" s="927"/>
      <c r="CL111" s="821"/>
      <c r="CM111" s="817" t="s">
        <v>441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415</v>
      </c>
      <c r="DH111" s="790"/>
      <c r="DI111" s="790"/>
      <c r="DJ111" s="790"/>
      <c r="DK111" s="790"/>
      <c r="DL111" s="790" t="s">
        <v>415</v>
      </c>
      <c r="DM111" s="790"/>
      <c r="DN111" s="790"/>
      <c r="DO111" s="790"/>
      <c r="DP111" s="790"/>
      <c r="DQ111" s="790" t="s">
        <v>415</v>
      </c>
      <c r="DR111" s="790"/>
      <c r="DS111" s="790"/>
      <c r="DT111" s="790"/>
      <c r="DU111" s="790"/>
      <c r="DV111" s="796" t="s">
        <v>415</v>
      </c>
      <c r="DW111" s="796"/>
      <c r="DX111" s="796"/>
      <c r="DY111" s="796"/>
      <c r="DZ111" s="797"/>
    </row>
    <row r="112" spans="1:131" s="230" customFormat="1" ht="26.25" customHeight="1" x14ac:dyDescent="0.2">
      <c r="A112" s="912" t="s">
        <v>442</v>
      </c>
      <c r="B112" s="913"/>
      <c r="C112" s="752" t="s">
        <v>443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128</v>
      </c>
      <c r="AB112" s="780"/>
      <c r="AC112" s="780"/>
      <c r="AD112" s="780"/>
      <c r="AE112" s="781"/>
      <c r="AF112" s="782" t="s">
        <v>128</v>
      </c>
      <c r="AG112" s="780"/>
      <c r="AH112" s="780"/>
      <c r="AI112" s="780"/>
      <c r="AJ112" s="781"/>
      <c r="AK112" s="782" t="s">
        <v>128</v>
      </c>
      <c r="AL112" s="780"/>
      <c r="AM112" s="780"/>
      <c r="AN112" s="780"/>
      <c r="AO112" s="781"/>
      <c r="AP112" s="824" t="s">
        <v>128</v>
      </c>
      <c r="AQ112" s="825"/>
      <c r="AR112" s="825"/>
      <c r="AS112" s="825"/>
      <c r="AT112" s="826"/>
      <c r="AU112" s="932"/>
      <c r="AV112" s="933"/>
      <c r="AW112" s="933"/>
      <c r="AX112" s="933"/>
      <c r="AY112" s="933"/>
      <c r="AZ112" s="817" t="s">
        <v>444</v>
      </c>
      <c r="BA112" s="752"/>
      <c r="BB112" s="752"/>
      <c r="BC112" s="752"/>
      <c r="BD112" s="752"/>
      <c r="BE112" s="752"/>
      <c r="BF112" s="752"/>
      <c r="BG112" s="752"/>
      <c r="BH112" s="752"/>
      <c r="BI112" s="752"/>
      <c r="BJ112" s="752"/>
      <c r="BK112" s="752"/>
      <c r="BL112" s="752"/>
      <c r="BM112" s="752"/>
      <c r="BN112" s="752"/>
      <c r="BO112" s="752"/>
      <c r="BP112" s="753"/>
      <c r="BQ112" s="789">
        <v>5669306</v>
      </c>
      <c r="BR112" s="790"/>
      <c r="BS112" s="790"/>
      <c r="BT112" s="790"/>
      <c r="BU112" s="790"/>
      <c r="BV112" s="790">
        <v>5356847</v>
      </c>
      <c r="BW112" s="790"/>
      <c r="BX112" s="790"/>
      <c r="BY112" s="790"/>
      <c r="BZ112" s="790"/>
      <c r="CA112" s="790">
        <v>5227564</v>
      </c>
      <c r="CB112" s="790"/>
      <c r="CC112" s="790"/>
      <c r="CD112" s="790"/>
      <c r="CE112" s="790"/>
      <c r="CF112" s="875">
        <v>22.8</v>
      </c>
      <c r="CG112" s="876"/>
      <c r="CH112" s="876"/>
      <c r="CI112" s="876"/>
      <c r="CJ112" s="876"/>
      <c r="CK112" s="927"/>
      <c r="CL112" s="821"/>
      <c r="CM112" s="817" t="s">
        <v>445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128</v>
      </c>
      <c r="DH112" s="790"/>
      <c r="DI112" s="790"/>
      <c r="DJ112" s="790"/>
      <c r="DK112" s="790"/>
      <c r="DL112" s="790" t="s">
        <v>128</v>
      </c>
      <c r="DM112" s="790"/>
      <c r="DN112" s="790"/>
      <c r="DO112" s="790"/>
      <c r="DP112" s="790"/>
      <c r="DQ112" s="790" t="s">
        <v>128</v>
      </c>
      <c r="DR112" s="790"/>
      <c r="DS112" s="790"/>
      <c r="DT112" s="790"/>
      <c r="DU112" s="790"/>
      <c r="DV112" s="796" t="s">
        <v>128</v>
      </c>
      <c r="DW112" s="796"/>
      <c r="DX112" s="796"/>
      <c r="DY112" s="796"/>
      <c r="DZ112" s="797"/>
    </row>
    <row r="113" spans="1:130" s="230" customFormat="1" ht="26.25" customHeight="1" x14ac:dyDescent="0.2">
      <c r="A113" s="914"/>
      <c r="B113" s="915"/>
      <c r="C113" s="752" t="s">
        <v>446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975039</v>
      </c>
      <c r="AB113" s="919"/>
      <c r="AC113" s="919"/>
      <c r="AD113" s="919"/>
      <c r="AE113" s="920"/>
      <c r="AF113" s="921">
        <v>968780</v>
      </c>
      <c r="AG113" s="919"/>
      <c r="AH113" s="919"/>
      <c r="AI113" s="919"/>
      <c r="AJ113" s="920"/>
      <c r="AK113" s="921">
        <v>959355</v>
      </c>
      <c r="AL113" s="919"/>
      <c r="AM113" s="919"/>
      <c r="AN113" s="919"/>
      <c r="AO113" s="920"/>
      <c r="AP113" s="922">
        <v>4.2</v>
      </c>
      <c r="AQ113" s="923"/>
      <c r="AR113" s="923"/>
      <c r="AS113" s="923"/>
      <c r="AT113" s="924"/>
      <c r="AU113" s="932"/>
      <c r="AV113" s="933"/>
      <c r="AW113" s="933"/>
      <c r="AX113" s="933"/>
      <c r="AY113" s="933"/>
      <c r="AZ113" s="817" t="s">
        <v>447</v>
      </c>
      <c r="BA113" s="752"/>
      <c r="BB113" s="752"/>
      <c r="BC113" s="752"/>
      <c r="BD113" s="752"/>
      <c r="BE113" s="752"/>
      <c r="BF113" s="752"/>
      <c r="BG113" s="752"/>
      <c r="BH113" s="752"/>
      <c r="BI113" s="752"/>
      <c r="BJ113" s="752"/>
      <c r="BK113" s="752"/>
      <c r="BL113" s="752"/>
      <c r="BM113" s="752"/>
      <c r="BN113" s="752"/>
      <c r="BO113" s="752"/>
      <c r="BP113" s="753"/>
      <c r="BQ113" s="789">
        <v>270400</v>
      </c>
      <c r="BR113" s="790"/>
      <c r="BS113" s="790"/>
      <c r="BT113" s="790"/>
      <c r="BU113" s="790"/>
      <c r="BV113" s="790">
        <v>208926</v>
      </c>
      <c r="BW113" s="790"/>
      <c r="BX113" s="790"/>
      <c r="BY113" s="790"/>
      <c r="BZ113" s="790"/>
      <c r="CA113" s="790">
        <v>149751</v>
      </c>
      <c r="CB113" s="790"/>
      <c r="CC113" s="790"/>
      <c r="CD113" s="790"/>
      <c r="CE113" s="790"/>
      <c r="CF113" s="875">
        <v>0.7</v>
      </c>
      <c r="CG113" s="876"/>
      <c r="CH113" s="876"/>
      <c r="CI113" s="876"/>
      <c r="CJ113" s="876"/>
      <c r="CK113" s="927"/>
      <c r="CL113" s="821"/>
      <c r="CM113" s="817" t="s">
        <v>448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128</v>
      </c>
      <c r="DH113" s="780"/>
      <c r="DI113" s="780"/>
      <c r="DJ113" s="780"/>
      <c r="DK113" s="781"/>
      <c r="DL113" s="782" t="s">
        <v>128</v>
      </c>
      <c r="DM113" s="780"/>
      <c r="DN113" s="780"/>
      <c r="DO113" s="780"/>
      <c r="DP113" s="781"/>
      <c r="DQ113" s="782" t="s">
        <v>128</v>
      </c>
      <c r="DR113" s="780"/>
      <c r="DS113" s="780"/>
      <c r="DT113" s="780"/>
      <c r="DU113" s="781"/>
      <c r="DV113" s="824" t="s">
        <v>128</v>
      </c>
      <c r="DW113" s="825"/>
      <c r="DX113" s="825"/>
      <c r="DY113" s="825"/>
      <c r="DZ113" s="826"/>
    </row>
    <row r="114" spans="1:130" s="230" customFormat="1" ht="26.25" customHeight="1" x14ac:dyDescent="0.2">
      <c r="A114" s="914"/>
      <c r="B114" s="915"/>
      <c r="C114" s="752" t="s">
        <v>449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42700</v>
      </c>
      <c r="AB114" s="780"/>
      <c r="AC114" s="780"/>
      <c r="AD114" s="780"/>
      <c r="AE114" s="781"/>
      <c r="AF114" s="782">
        <v>49484</v>
      </c>
      <c r="AG114" s="780"/>
      <c r="AH114" s="780"/>
      <c r="AI114" s="780"/>
      <c r="AJ114" s="781"/>
      <c r="AK114" s="782">
        <v>48388</v>
      </c>
      <c r="AL114" s="780"/>
      <c r="AM114" s="780"/>
      <c r="AN114" s="780"/>
      <c r="AO114" s="781"/>
      <c r="AP114" s="824">
        <v>0.2</v>
      </c>
      <c r="AQ114" s="825"/>
      <c r="AR114" s="825"/>
      <c r="AS114" s="825"/>
      <c r="AT114" s="826"/>
      <c r="AU114" s="932"/>
      <c r="AV114" s="933"/>
      <c r="AW114" s="933"/>
      <c r="AX114" s="933"/>
      <c r="AY114" s="933"/>
      <c r="AZ114" s="817" t="s">
        <v>450</v>
      </c>
      <c r="BA114" s="752"/>
      <c r="BB114" s="752"/>
      <c r="BC114" s="752"/>
      <c r="BD114" s="752"/>
      <c r="BE114" s="752"/>
      <c r="BF114" s="752"/>
      <c r="BG114" s="752"/>
      <c r="BH114" s="752"/>
      <c r="BI114" s="752"/>
      <c r="BJ114" s="752"/>
      <c r="BK114" s="752"/>
      <c r="BL114" s="752"/>
      <c r="BM114" s="752"/>
      <c r="BN114" s="752"/>
      <c r="BO114" s="752"/>
      <c r="BP114" s="753"/>
      <c r="BQ114" s="789">
        <v>6862272</v>
      </c>
      <c r="BR114" s="790"/>
      <c r="BS114" s="790"/>
      <c r="BT114" s="790"/>
      <c r="BU114" s="790"/>
      <c r="BV114" s="790">
        <v>6780791</v>
      </c>
      <c r="BW114" s="790"/>
      <c r="BX114" s="790"/>
      <c r="BY114" s="790"/>
      <c r="BZ114" s="790"/>
      <c r="CA114" s="790">
        <v>6727360</v>
      </c>
      <c r="CB114" s="790"/>
      <c r="CC114" s="790"/>
      <c r="CD114" s="790"/>
      <c r="CE114" s="790"/>
      <c r="CF114" s="875">
        <v>29.3</v>
      </c>
      <c r="CG114" s="876"/>
      <c r="CH114" s="876"/>
      <c r="CI114" s="876"/>
      <c r="CJ114" s="876"/>
      <c r="CK114" s="927"/>
      <c r="CL114" s="821"/>
      <c r="CM114" s="817" t="s">
        <v>451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128</v>
      </c>
      <c r="DH114" s="780"/>
      <c r="DI114" s="780"/>
      <c r="DJ114" s="780"/>
      <c r="DK114" s="781"/>
      <c r="DL114" s="782" t="s">
        <v>128</v>
      </c>
      <c r="DM114" s="780"/>
      <c r="DN114" s="780"/>
      <c r="DO114" s="780"/>
      <c r="DP114" s="781"/>
      <c r="DQ114" s="782" t="s">
        <v>128</v>
      </c>
      <c r="DR114" s="780"/>
      <c r="DS114" s="780"/>
      <c r="DT114" s="780"/>
      <c r="DU114" s="781"/>
      <c r="DV114" s="824" t="s">
        <v>128</v>
      </c>
      <c r="DW114" s="825"/>
      <c r="DX114" s="825"/>
      <c r="DY114" s="825"/>
      <c r="DZ114" s="826"/>
    </row>
    <row r="115" spans="1:130" s="230" customFormat="1" ht="26.25" customHeight="1" x14ac:dyDescent="0.2">
      <c r="A115" s="914"/>
      <c r="B115" s="915"/>
      <c r="C115" s="752" t="s">
        <v>452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14895</v>
      </c>
      <c r="AB115" s="919"/>
      <c r="AC115" s="919"/>
      <c r="AD115" s="919"/>
      <c r="AE115" s="920"/>
      <c r="AF115" s="921">
        <v>9038</v>
      </c>
      <c r="AG115" s="919"/>
      <c r="AH115" s="919"/>
      <c r="AI115" s="919"/>
      <c r="AJ115" s="920"/>
      <c r="AK115" s="921">
        <v>4554</v>
      </c>
      <c r="AL115" s="919"/>
      <c r="AM115" s="919"/>
      <c r="AN115" s="919"/>
      <c r="AO115" s="920"/>
      <c r="AP115" s="922">
        <v>0</v>
      </c>
      <c r="AQ115" s="923"/>
      <c r="AR115" s="923"/>
      <c r="AS115" s="923"/>
      <c r="AT115" s="924"/>
      <c r="AU115" s="932"/>
      <c r="AV115" s="933"/>
      <c r="AW115" s="933"/>
      <c r="AX115" s="933"/>
      <c r="AY115" s="933"/>
      <c r="AZ115" s="817" t="s">
        <v>453</v>
      </c>
      <c r="BA115" s="752"/>
      <c r="BB115" s="752"/>
      <c r="BC115" s="752"/>
      <c r="BD115" s="752"/>
      <c r="BE115" s="752"/>
      <c r="BF115" s="752"/>
      <c r="BG115" s="752"/>
      <c r="BH115" s="752"/>
      <c r="BI115" s="752"/>
      <c r="BJ115" s="752"/>
      <c r="BK115" s="752"/>
      <c r="BL115" s="752"/>
      <c r="BM115" s="752"/>
      <c r="BN115" s="752"/>
      <c r="BO115" s="752"/>
      <c r="BP115" s="753"/>
      <c r="BQ115" s="789">
        <v>6359</v>
      </c>
      <c r="BR115" s="790"/>
      <c r="BS115" s="790"/>
      <c r="BT115" s="790"/>
      <c r="BU115" s="790"/>
      <c r="BV115" s="790">
        <v>7414</v>
      </c>
      <c r="BW115" s="790"/>
      <c r="BX115" s="790"/>
      <c r="BY115" s="790"/>
      <c r="BZ115" s="790"/>
      <c r="CA115" s="790">
        <v>5967</v>
      </c>
      <c r="CB115" s="790"/>
      <c r="CC115" s="790"/>
      <c r="CD115" s="790"/>
      <c r="CE115" s="790"/>
      <c r="CF115" s="875">
        <v>0</v>
      </c>
      <c r="CG115" s="876"/>
      <c r="CH115" s="876"/>
      <c r="CI115" s="876"/>
      <c r="CJ115" s="876"/>
      <c r="CK115" s="927"/>
      <c r="CL115" s="821"/>
      <c r="CM115" s="817" t="s">
        <v>454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128</v>
      </c>
      <c r="DH115" s="780"/>
      <c r="DI115" s="780"/>
      <c r="DJ115" s="780"/>
      <c r="DK115" s="781"/>
      <c r="DL115" s="782" t="s">
        <v>128</v>
      </c>
      <c r="DM115" s="780"/>
      <c r="DN115" s="780"/>
      <c r="DO115" s="780"/>
      <c r="DP115" s="781"/>
      <c r="DQ115" s="782" t="s">
        <v>128</v>
      </c>
      <c r="DR115" s="780"/>
      <c r="DS115" s="780"/>
      <c r="DT115" s="780"/>
      <c r="DU115" s="781"/>
      <c r="DV115" s="824" t="s">
        <v>128</v>
      </c>
      <c r="DW115" s="825"/>
      <c r="DX115" s="825"/>
      <c r="DY115" s="825"/>
      <c r="DZ115" s="826"/>
    </row>
    <row r="116" spans="1:130" s="230" customFormat="1" ht="26.25" customHeight="1" x14ac:dyDescent="0.2">
      <c r="A116" s="916"/>
      <c r="B116" s="917"/>
      <c r="C116" s="839" t="s">
        <v>455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128</v>
      </c>
      <c r="AB116" s="780"/>
      <c r="AC116" s="780"/>
      <c r="AD116" s="780"/>
      <c r="AE116" s="781"/>
      <c r="AF116" s="782" t="s">
        <v>128</v>
      </c>
      <c r="AG116" s="780"/>
      <c r="AH116" s="780"/>
      <c r="AI116" s="780"/>
      <c r="AJ116" s="781"/>
      <c r="AK116" s="782" t="s">
        <v>128</v>
      </c>
      <c r="AL116" s="780"/>
      <c r="AM116" s="780"/>
      <c r="AN116" s="780"/>
      <c r="AO116" s="781"/>
      <c r="AP116" s="824" t="s">
        <v>128</v>
      </c>
      <c r="AQ116" s="825"/>
      <c r="AR116" s="825"/>
      <c r="AS116" s="825"/>
      <c r="AT116" s="826"/>
      <c r="AU116" s="932"/>
      <c r="AV116" s="933"/>
      <c r="AW116" s="933"/>
      <c r="AX116" s="933"/>
      <c r="AY116" s="933"/>
      <c r="AZ116" s="909" t="s">
        <v>456</v>
      </c>
      <c r="BA116" s="910"/>
      <c r="BB116" s="910"/>
      <c r="BC116" s="910"/>
      <c r="BD116" s="910"/>
      <c r="BE116" s="910"/>
      <c r="BF116" s="910"/>
      <c r="BG116" s="910"/>
      <c r="BH116" s="910"/>
      <c r="BI116" s="910"/>
      <c r="BJ116" s="910"/>
      <c r="BK116" s="910"/>
      <c r="BL116" s="910"/>
      <c r="BM116" s="910"/>
      <c r="BN116" s="910"/>
      <c r="BO116" s="910"/>
      <c r="BP116" s="911"/>
      <c r="BQ116" s="789" t="s">
        <v>128</v>
      </c>
      <c r="BR116" s="790"/>
      <c r="BS116" s="790"/>
      <c r="BT116" s="790"/>
      <c r="BU116" s="790"/>
      <c r="BV116" s="790" t="s">
        <v>128</v>
      </c>
      <c r="BW116" s="790"/>
      <c r="BX116" s="790"/>
      <c r="BY116" s="790"/>
      <c r="BZ116" s="790"/>
      <c r="CA116" s="790" t="s">
        <v>128</v>
      </c>
      <c r="CB116" s="790"/>
      <c r="CC116" s="790"/>
      <c r="CD116" s="790"/>
      <c r="CE116" s="790"/>
      <c r="CF116" s="875" t="s">
        <v>128</v>
      </c>
      <c r="CG116" s="876"/>
      <c r="CH116" s="876"/>
      <c r="CI116" s="876"/>
      <c r="CJ116" s="876"/>
      <c r="CK116" s="927"/>
      <c r="CL116" s="821"/>
      <c r="CM116" s="817" t="s">
        <v>457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128</v>
      </c>
      <c r="DH116" s="780"/>
      <c r="DI116" s="780"/>
      <c r="DJ116" s="780"/>
      <c r="DK116" s="781"/>
      <c r="DL116" s="782" t="s">
        <v>128</v>
      </c>
      <c r="DM116" s="780"/>
      <c r="DN116" s="780"/>
      <c r="DO116" s="780"/>
      <c r="DP116" s="781"/>
      <c r="DQ116" s="782" t="s">
        <v>128</v>
      </c>
      <c r="DR116" s="780"/>
      <c r="DS116" s="780"/>
      <c r="DT116" s="780"/>
      <c r="DU116" s="781"/>
      <c r="DV116" s="824" t="s">
        <v>128</v>
      </c>
      <c r="DW116" s="825"/>
      <c r="DX116" s="825"/>
      <c r="DY116" s="825"/>
      <c r="DZ116" s="826"/>
    </row>
    <row r="117" spans="1:130" s="230" customFormat="1" ht="26.25" customHeight="1" x14ac:dyDescent="0.2">
      <c r="A117" s="895" t="s">
        <v>187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458</v>
      </c>
      <c r="Z117" s="897"/>
      <c r="AA117" s="902">
        <v>4242185</v>
      </c>
      <c r="AB117" s="903"/>
      <c r="AC117" s="903"/>
      <c r="AD117" s="903"/>
      <c r="AE117" s="904"/>
      <c r="AF117" s="905">
        <v>4589339</v>
      </c>
      <c r="AG117" s="903"/>
      <c r="AH117" s="903"/>
      <c r="AI117" s="903"/>
      <c r="AJ117" s="904"/>
      <c r="AK117" s="905">
        <v>4679788</v>
      </c>
      <c r="AL117" s="903"/>
      <c r="AM117" s="903"/>
      <c r="AN117" s="903"/>
      <c r="AO117" s="904"/>
      <c r="AP117" s="906"/>
      <c r="AQ117" s="907"/>
      <c r="AR117" s="907"/>
      <c r="AS117" s="907"/>
      <c r="AT117" s="908"/>
      <c r="AU117" s="932"/>
      <c r="AV117" s="933"/>
      <c r="AW117" s="933"/>
      <c r="AX117" s="933"/>
      <c r="AY117" s="933"/>
      <c r="AZ117" s="863" t="s">
        <v>459</v>
      </c>
      <c r="BA117" s="864"/>
      <c r="BB117" s="864"/>
      <c r="BC117" s="864"/>
      <c r="BD117" s="864"/>
      <c r="BE117" s="864"/>
      <c r="BF117" s="864"/>
      <c r="BG117" s="864"/>
      <c r="BH117" s="864"/>
      <c r="BI117" s="864"/>
      <c r="BJ117" s="864"/>
      <c r="BK117" s="864"/>
      <c r="BL117" s="864"/>
      <c r="BM117" s="864"/>
      <c r="BN117" s="864"/>
      <c r="BO117" s="864"/>
      <c r="BP117" s="865"/>
      <c r="BQ117" s="789" t="s">
        <v>128</v>
      </c>
      <c r="BR117" s="790"/>
      <c r="BS117" s="790"/>
      <c r="BT117" s="790"/>
      <c r="BU117" s="790"/>
      <c r="BV117" s="790" t="s">
        <v>128</v>
      </c>
      <c r="BW117" s="790"/>
      <c r="BX117" s="790"/>
      <c r="BY117" s="790"/>
      <c r="BZ117" s="790"/>
      <c r="CA117" s="790" t="s">
        <v>128</v>
      </c>
      <c r="CB117" s="790"/>
      <c r="CC117" s="790"/>
      <c r="CD117" s="790"/>
      <c r="CE117" s="790"/>
      <c r="CF117" s="875" t="s">
        <v>128</v>
      </c>
      <c r="CG117" s="876"/>
      <c r="CH117" s="876"/>
      <c r="CI117" s="876"/>
      <c r="CJ117" s="876"/>
      <c r="CK117" s="927"/>
      <c r="CL117" s="821"/>
      <c r="CM117" s="817" t="s">
        <v>460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128</v>
      </c>
      <c r="DH117" s="780"/>
      <c r="DI117" s="780"/>
      <c r="DJ117" s="780"/>
      <c r="DK117" s="781"/>
      <c r="DL117" s="782" t="s">
        <v>128</v>
      </c>
      <c r="DM117" s="780"/>
      <c r="DN117" s="780"/>
      <c r="DO117" s="780"/>
      <c r="DP117" s="781"/>
      <c r="DQ117" s="782" t="s">
        <v>128</v>
      </c>
      <c r="DR117" s="780"/>
      <c r="DS117" s="780"/>
      <c r="DT117" s="780"/>
      <c r="DU117" s="781"/>
      <c r="DV117" s="824" t="s">
        <v>128</v>
      </c>
      <c r="DW117" s="825"/>
      <c r="DX117" s="825"/>
      <c r="DY117" s="825"/>
      <c r="DZ117" s="826"/>
    </row>
    <row r="118" spans="1:130" s="230" customFormat="1" ht="26.25" customHeight="1" x14ac:dyDescent="0.2">
      <c r="A118" s="895" t="s">
        <v>434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431</v>
      </c>
      <c r="AB118" s="896"/>
      <c r="AC118" s="896"/>
      <c r="AD118" s="896"/>
      <c r="AE118" s="897"/>
      <c r="AF118" s="898" t="s">
        <v>432</v>
      </c>
      <c r="AG118" s="896"/>
      <c r="AH118" s="896"/>
      <c r="AI118" s="896"/>
      <c r="AJ118" s="897"/>
      <c r="AK118" s="898" t="s">
        <v>307</v>
      </c>
      <c r="AL118" s="896"/>
      <c r="AM118" s="896"/>
      <c r="AN118" s="896"/>
      <c r="AO118" s="897"/>
      <c r="AP118" s="899" t="s">
        <v>433</v>
      </c>
      <c r="AQ118" s="900"/>
      <c r="AR118" s="900"/>
      <c r="AS118" s="900"/>
      <c r="AT118" s="901"/>
      <c r="AU118" s="932"/>
      <c r="AV118" s="933"/>
      <c r="AW118" s="933"/>
      <c r="AX118" s="933"/>
      <c r="AY118" s="933"/>
      <c r="AZ118" s="838" t="s">
        <v>461</v>
      </c>
      <c r="BA118" s="839"/>
      <c r="BB118" s="839"/>
      <c r="BC118" s="839"/>
      <c r="BD118" s="839"/>
      <c r="BE118" s="839"/>
      <c r="BF118" s="839"/>
      <c r="BG118" s="839"/>
      <c r="BH118" s="839"/>
      <c r="BI118" s="839"/>
      <c r="BJ118" s="839"/>
      <c r="BK118" s="839"/>
      <c r="BL118" s="839"/>
      <c r="BM118" s="839"/>
      <c r="BN118" s="839"/>
      <c r="BO118" s="839"/>
      <c r="BP118" s="840"/>
      <c r="BQ118" s="879" t="s">
        <v>128</v>
      </c>
      <c r="BR118" s="845"/>
      <c r="BS118" s="845"/>
      <c r="BT118" s="845"/>
      <c r="BU118" s="845"/>
      <c r="BV118" s="845" t="s">
        <v>128</v>
      </c>
      <c r="BW118" s="845"/>
      <c r="BX118" s="845"/>
      <c r="BY118" s="845"/>
      <c r="BZ118" s="845"/>
      <c r="CA118" s="845" t="s">
        <v>128</v>
      </c>
      <c r="CB118" s="845"/>
      <c r="CC118" s="845"/>
      <c r="CD118" s="845"/>
      <c r="CE118" s="845"/>
      <c r="CF118" s="875" t="s">
        <v>128</v>
      </c>
      <c r="CG118" s="876"/>
      <c r="CH118" s="876"/>
      <c r="CI118" s="876"/>
      <c r="CJ118" s="876"/>
      <c r="CK118" s="927"/>
      <c r="CL118" s="821"/>
      <c r="CM118" s="817" t="s">
        <v>462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128</v>
      </c>
      <c r="DH118" s="780"/>
      <c r="DI118" s="780"/>
      <c r="DJ118" s="780"/>
      <c r="DK118" s="781"/>
      <c r="DL118" s="782" t="s">
        <v>128</v>
      </c>
      <c r="DM118" s="780"/>
      <c r="DN118" s="780"/>
      <c r="DO118" s="780"/>
      <c r="DP118" s="781"/>
      <c r="DQ118" s="782" t="s">
        <v>128</v>
      </c>
      <c r="DR118" s="780"/>
      <c r="DS118" s="780"/>
      <c r="DT118" s="780"/>
      <c r="DU118" s="781"/>
      <c r="DV118" s="824" t="s">
        <v>128</v>
      </c>
      <c r="DW118" s="825"/>
      <c r="DX118" s="825"/>
      <c r="DY118" s="825"/>
      <c r="DZ118" s="826"/>
    </row>
    <row r="119" spans="1:130" s="230" customFormat="1" ht="26.25" customHeight="1" x14ac:dyDescent="0.2">
      <c r="A119" s="818" t="s">
        <v>437</v>
      </c>
      <c r="B119" s="819"/>
      <c r="C119" s="860" t="s">
        <v>438</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128</v>
      </c>
      <c r="AB119" s="889"/>
      <c r="AC119" s="889"/>
      <c r="AD119" s="889"/>
      <c r="AE119" s="890"/>
      <c r="AF119" s="891" t="s">
        <v>128</v>
      </c>
      <c r="AG119" s="889"/>
      <c r="AH119" s="889"/>
      <c r="AI119" s="889"/>
      <c r="AJ119" s="890"/>
      <c r="AK119" s="891" t="s">
        <v>128</v>
      </c>
      <c r="AL119" s="889"/>
      <c r="AM119" s="889"/>
      <c r="AN119" s="889"/>
      <c r="AO119" s="890"/>
      <c r="AP119" s="892" t="s">
        <v>128</v>
      </c>
      <c r="AQ119" s="893"/>
      <c r="AR119" s="893"/>
      <c r="AS119" s="893"/>
      <c r="AT119" s="894"/>
      <c r="AU119" s="934"/>
      <c r="AV119" s="935"/>
      <c r="AW119" s="935"/>
      <c r="AX119" s="935"/>
      <c r="AY119" s="935"/>
      <c r="AZ119" s="251" t="s">
        <v>187</v>
      </c>
      <c r="BA119" s="251"/>
      <c r="BB119" s="251"/>
      <c r="BC119" s="251"/>
      <c r="BD119" s="251"/>
      <c r="BE119" s="251"/>
      <c r="BF119" s="251"/>
      <c r="BG119" s="251"/>
      <c r="BH119" s="251"/>
      <c r="BI119" s="251"/>
      <c r="BJ119" s="251"/>
      <c r="BK119" s="251"/>
      <c r="BL119" s="251"/>
      <c r="BM119" s="251"/>
      <c r="BN119" s="251"/>
      <c r="BO119" s="877" t="s">
        <v>463</v>
      </c>
      <c r="BP119" s="878"/>
      <c r="BQ119" s="879">
        <v>45752807</v>
      </c>
      <c r="BR119" s="845"/>
      <c r="BS119" s="845"/>
      <c r="BT119" s="845"/>
      <c r="BU119" s="845"/>
      <c r="BV119" s="845">
        <v>43531361</v>
      </c>
      <c r="BW119" s="845"/>
      <c r="BX119" s="845"/>
      <c r="BY119" s="845"/>
      <c r="BZ119" s="845"/>
      <c r="CA119" s="845">
        <v>40878717</v>
      </c>
      <c r="CB119" s="845"/>
      <c r="CC119" s="845"/>
      <c r="CD119" s="845"/>
      <c r="CE119" s="845"/>
      <c r="CF119" s="748"/>
      <c r="CG119" s="749"/>
      <c r="CH119" s="749"/>
      <c r="CI119" s="749"/>
      <c r="CJ119" s="834"/>
      <c r="CK119" s="928"/>
      <c r="CL119" s="823"/>
      <c r="CM119" s="838" t="s">
        <v>464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20047</v>
      </c>
      <c r="DH119" s="764"/>
      <c r="DI119" s="764"/>
      <c r="DJ119" s="764"/>
      <c r="DK119" s="765"/>
      <c r="DL119" s="766">
        <v>11131</v>
      </c>
      <c r="DM119" s="764"/>
      <c r="DN119" s="764"/>
      <c r="DO119" s="764"/>
      <c r="DP119" s="765"/>
      <c r="DQ119" s="766">
        <v>6635</v>
      </c>
      <c r="DR119" s="764"/>
      <c r="DS119" s="764"/>
      <c r="DT119" s="764"/>
      <c r="DU119" s="765"/>
      <c r="DV119" s="848">
        <v>0</v>
      </c>
      <c r="DW119" s="849"/>
      <c r="DX119" s="849"/>
      <c r="DY119" s="849"/>
      <c r="DZ119" s="850"/>
    </row>
    <row r="120" spans="1:130" s="230" customFormat="1" ht="26.25" customHeight="1" x14ac:dyDescent="0.2">
      <c r="A120" s="820"/>
      <c r="B120" s="821"/>
      <c r="C120" s="817" t="s">
        <v>441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128</v>
      </c>
      <c r="AB120" s="780"/>
      <c r="AC120" s="780"/>
      <c r="AD120" s="780"/>
      <c r="AE120" s="781"/>
      <c r="AF120" s="782" t="s">
        <v>128</v>
      </c>
      <c r="AG120" s="780"/>
      <c r="AH120" s="780"/>
      <c r="AI120" s="780"/>
      <c r="AJ120" s="781"/>
      <c r="AK120" s="782" t="s">
        <v>128</v>
      </c>
      <c r="AL120" s="780"/>
      <c r="AM120" s="780"/>
      <c r="AN120" s="780"/>
      <c r="AO120" s="781"/>
      <c r="AP120" s="824" t="s">
        <v>128</v>
      </c>
      <c r="AQ120" s="825"/>
      <c r="AR120" s="825"/>
      <c r="AS120" s="825"/>
      <c r="AT120" s="826"/>
      <c r="AU120" s="880" t="s">
        <v>465</v>
      </c>
      <c r="AV120" s="881"/>
      <c r="AW120" s="881"/>
      <c r="AX120" s="881"/>
      <c r="AY120" s="882"/>
      <c r="AZ120" s="860" t="s">
        <v>466</v>
      </c>
      <c r="BA120" s="810"/>
      <c r="BB120" s="810"/>
      <c r="BC120" s="810"/>
      <c r="BD120" s="810"/>
      <c r="BE120" s="810"/>
      <c r="BF120" s="810"/>
      <c r="BG120" s="810"/>
      <c r="BH120" s="810"/>
      <c r="BI120" s="810"/>
      <c r="BJ120" s="810"/>
      <c r="BK120" s="810"/>
      <c r="BL120" s="810"/>
      <c r="BM120" s="810"/>
      <c r="BN120" s="810"/>
      <c r="BO120" s="810"/>
      <c r="BP120" s="811"/>
      <c r="BQ120" s="861">
        <v>10314296</v>
      </c>
      <c r="BR120" s="842"/>
      <c r="BS120" s="842"/>
      <c r="BT120" s="842"/>
      <c r="BU120" s="842"/>
      <c r="BV120" s="842">
        <v>7717305</v>
      </c>
      <c r="BW120" s="842"/>
      <c r="BX120" s="842"/>
      <c r="BY120" s="842"/>
      <c r="BZ120" s="842"/>
      <c r="CA120" s="842">
        <v>9554655</v>
      </c>
      <c r="CB120" s="842"/>
      <c r="CC120" s="842"/>
      <c r="CD120" s="842"/>
      <c r="CE120" s="842"/>
      <c r="CF120" s="866">
        <v>41.7</v>
      </c>
      <c r="CG120" s="867"/>
      <c r="CH120" s="867"/>
      <c r="CI120" s="867"/>
      <c r="CJ120" s="867"/>
      <c r="CK120" s="868" t="s">
        <v>467</v>
      </c>
      <c r="CL120" s="852"/>
      <c r="CM120" s="852"/>
      <c r="CN120" s="852"/>
      <c r="CO120" s="853"/>
      <c r="CP120" s="872" t="s">
        <v>411</v>
      </c>
      <c r="CQ120" s="873"/>
      <c r="CR120" s="873"/>
      <c r="CS120" s="873"/>
      <c r="CT120" s="873"/>
      <c r="CU120" s="873"/>
      <c r="CV120" s="873"/>
      <c r="CW120" s="873"/>
      <c r="CX120" s="873"/>
      <c r="CY120" s="873"/>
      <c r="CZ120" s="873"/>
      <c r="DA120" s="873"/>
      <c r="DB120" s="873"/>
      <c r="DC120" s="873"/>
      <c r="DD120" s="873"/>
      <c r="DE120" s="873"/>
      <c r="DF120" s="874"/>
      <c r="DG120" s="861">
        <v>3670433</v>
      </c>
      <c r="DH120" s="842"/>
      <c r="DI120" s="842"/>
      <c r="DJ120" s="842"/>
      <c r="DK120" s="842"/>
      <c r="DL120" s="842">
        <v>3360339</v>
      </c>
      <c r="DM120" s="842"/>
      <c r="DN120" s="842"/>
      <c r="DO120" s="842"/>
      <c r="DP120" s="842"/>
      <c r="DQ120" s="842">
        <v>3063919</v>
      </c>
      <c r="DR120" s="842"/>
      <c r="DS120" s="842"/>
      <c r="DT120" s="842"/>
      <c r="DU120" s="842"/>
      <c r="DV120" s="843">
        <v>13.4</v>
      </c>
      <c r="DW120" s="843"/>
      <c r="DX120" s="843"/>
      <c r="DY120" s="843"/>
      <c r="DZ120" s="844"/>
    </row>
    <row r="121" spans="1:130" s="230" customFormat="1" ht="26.25" customHeight="1" x14ac:dyDescent="0.2">
      <c r="A121" s="820"/>
      <c r="B121" s="821"/>
      <c r="C121" s="863" t="s">
        <v>468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128</v>
      </c>
      <c r="AB121" s="780"/>
      <c r="AC121" s="780"/>
      <c r="AD121" s="780"/>
      <c r="AE121" s="781"/>
      <c r="AF121" s="782" t="s">
        <v>128</v>
      </c>
      <c r="AG121" s="780"/>
      <c r="AH121" s="780"/>
      <c r="AI121" s="780"/>
      <c r="AJ121" s="781"/>
      <c r="AK121" s="782" t="s">
        <v>128</v>
      </c>
      <c r="AL121" s="780"/>
      <c r="AM121" s="780"/>
      <c r="AN121" s="780"/>
      <c r="AO121" s="781"/>
      <c r="AP121" s="824" t="s">
        <v>128</v>
      </c>
      <c r="AQ121" s="825"/>
      <c r="AR121" s="825"/>
      <c r="AS121" s="825"/>
      <c r="AT121" s="826"/>
      <c r="AU121" s="883"/>
      <c r="AV121" s="884"/>
      <c r="AW121" s="884"/>
      <c r="AX121" s="884"/>
      <c r="AY121" s="885"/>
      <c r="AZ121" s="817" t="s">
        <v>469</v>
      </c>
      <c r="BA121" s="752"/>
      <c r="BB121" s="752"/>
      <c r="BC121" s="752"/>
      <c r="BD121" s="752"/>
      <c r="BE121" s="752"/>
      <c r="BF121" s="752"/>
      <c r="BG121" s="752"/>
      <c r="BH121" s="752"/>
      <c r="BI121" s="752"/>
      <c r="BJ121" s="752"/>
      <c r="BK121" s="752"/>
      <c r="BL121" s="752"/>
      <c r="BM121" s="752"/>
      <c r="BN121" s="752"/>
      <c r="BO121" s="752"/>
      <c r="BP121" s="753"/>
      <c r="BQ121" s="789">
        <v>4172681</v>
      </c>
      <c r="BR121" s="790"/>
      <c r="BS121" s="790"/>
      <c r="BT121" s="790"/>
      <c r="BU121" s="790"/>
      <c r="BV121" s="790">
        <v>3858282</v>
      </c>
      <c r="BW121" s="790"/>
      <c r="BX121" s="790"/>
      <c r="BY121" s="790"/>
      <c r="BZ121" s="790"/>
      <c r="CA121" s="790">
        <v>3712737</v>
      </c>
      <c r="CB121" s="790"/>
      <c r="CC121" s="790"/>
      <c r="CD121" s="790"/>
      <c r="CE121" s="790"/>
      <c r="CF121" s="875">
        <v>16.2</v>
      </c>
      <c r="CG121" s="876"/>
      <c r="CH121" s="876"/>
      <c r="CI121" s="876"/>
      <c r="CJ121" s="876"/>
      <c r="CK121" s="869"/>
      <c r="CL121" s="855"/>
      <c r="CM121" s="855"/>
      <c r="CN121" s="855"/>
      <c r="CO121" s="856"/>
      <c r="CP121" s="835" t="s">
        <v>409</v>
      </c>
      <c r="CQ121" s="836"/>
      <c r="CR121" s="836"/>
      <c r="CS121" s="836"/>
      <c r="CT121" s="836"/>
      <c r="CU121" s="836"/>
      <c r="CV121" s="836"/>
      <c r="CW121" s="836"/>
      <c r="CX121" s="836"/>
      <c r="CY121" s="836"/>
      <c r="CZ121" s="836"/>
      <c r="DA121" s="836"/>
      <c r="DB121" s="836"/>
      <c r="DC121" s="836"/>
      <c r="DD121" s="836"/>
      <c r="DE121" s="836"/>
      <c r="DF121" s="837"/>
      <c r="DG121" s="789">
        <v>1924049</v>
      </c>
      <c r="DH121" s="790"/>
      <c r="DI121" s="790"/>
      <c r="DJ121" s="790"/>
      <c r="DK121" s="790"/>
      <c r="DL121" s="790">
        <v>1924466</v>
      </c>
      <c r="DM121" s="790"/>
      <c r="DN121" s="790"/>
      <c r="DO121" s="790"/>
      <c r="DP121" s="790"/>
      <c r="DQ121" s="790">
        <v>2109929</v>
      </c>
      <c r="DR121" s="790"/>
      <c r="DS121" s="790"/>
      <c r="DT121" s="790"/>
      <c r="DU121" s="790"/>
      <c r="DV121" s="796">
        <v>9.1999999999999993</v>
      </c>
      <c r="DW121" s="796"/>
      <c r="DX121" s="796"/>
      <c r="DY121" s="796"/>
      <c r="DZ121" s="797"/>
    </row>
    <row r="122" spans="1:130" s="230" customFormat="1" ht="26.25" customHeight="1" x14ac:dyDescent="0.2">
      <c r="A122" s="820"/>
      <c r="B122" s="821"/>
      <c r="C122" s="817" t="s">
        <v>451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128</v>
      </c>
      <c r="AB122" s="780"/>
      <c r="AC122" s="780"/>
      <c r="AD122" s="780"/>
      <c r="AE122" s="781"/>
      <c r="AF122" s="782" t="s">
        <v>128</v>
      </c>
      <c r="AG122" s="780"/>
      <c r="AH122" s="780"/>
      <c r="AI122" s="780"/>
      <c r="AJ122" s="781"/>
      <c r="AK122" s="782" t="s">
        <v>128</v>
      </c>
      <c r="AL122" s="780"/>
      <c r="AM122" s="780"/>
      <c r="AN122" s="780"/>
      <c r="AO122" s="781"/>
      <c r="AP122" s="824" t="s">
        <v>128</v>
      </c>
      <c r="AQ122" s="825"/>
      <c r="AR122" s="825"/>
      <c r="AS122" s="825"/>
      <c r="AT122" s="826"/>
      <c r="AU122" s="883"/>
      <c r="AV122" s="884"/>
      <c r="AW122" s="884"/>
      <c r="AX122" s="884"/>
      <c r="AY122" s="885"/>
      <c r="AZ122" s="838" t="s">
        <v>470</v>
      </c>
      <c r="BA122" s="839"/>
      <c r="BB122" s="839"/>
      <c r="BC122" s="839"/>
      <c r="BD122" s="839"/>
      <c r="BE122" s="839"/>
      <c r="BF122" s="839"/>
      <c r="BG122" s="839"/>
      <c r="BH122" s="839"/>
      <c r="BI122" s="839"/>
      <c r="BJ122" s="839"/>
      <c r="BK122" s="839"/>
      <c r="BL122" s="839"/>
      <c r="BM122" s="839"/>
      <c r="BN122" s="839"/>
      <c r="BO122" s="839"/>
      <c r="BP122" s="840"/>
      <c r="BQ122" s="879">
        <v>32869242</v>
      </c>
      <c r="BR122" s="845"/>
      <c r="BS122" s="845"/>
      <c r="BT122" s="845"/>
      <c r="BU122" s="845"/>
      <c r="BV122" s="845">
        <v>32004465</v>
      </c>
      <c r="BW122" s="845"/>
      <c r="BX122" s="845"/>
      <c r="BY122" s="845"/>
      <c r="BZ122" s="845"/>
      <c r="CA122" s="845">
        <v>30043713</v>
      </c>
      <c r="CB122" s="845"/>
      <c r="CC122" s="845"/>
      <c r="CD122" s="845"/>
      <c r="CE122" s="845"/>
      <c r="CF122" s="846">
        <v>131</v>
      </c>
      <c r="CG122" s="847"/>
      <c r="CH122" s="847"/>
      <c r="CI122" s="847"/>
      <c r="CJ122" s="847"/>
      <c r="CK122" s="869"/>
      <c r="CL122" s="855"/>
      <c r="CM122" s="855"/>
      <c r="CN122" s="855"/>
      <c r="CO122" s="856"/>
      <c r="CP122" s="835" t="s">
        <v>407</v>
      </c>
      <c r="CQ122" s="836"/>
      <c r="CR122" s="836"/>
      <c r="CS122" s="836"/>
      <c r="CT122" s="836"/>
      <c r="CU122" s="836"/>
      <c r="CV122" s="836"/>
      <c r="CW122" s="836"/>
      <c r="CX122" s="836"/>
      <c r="CY122" s="836"/>
      <c r="CZ122" s="836"/>
      <c r="DA122" s="836"/>
      <c r="DB122" s="836"/>
      <c r="DC122" s="836"/>
      <c r="DD122" s="836"/>
      <c r="DE122" s="836"/>
      <c r="DF122" s="837"/>
      <c r="DG122" s="789">
        <v>74824</v>
      </c>
      <c r="DH122" s="790"/>
      <c r="DI122" s="790"/>
      <c r="DJ122" s="790"/>
      <c r="DK122" s="790"/>
      <c r="DL122" s="790">
        <v>72042</v>
      </c>
      <c r="DM122" s="790"/>
      <c r="DN122" s="790"/>
      <c r="DO122" s="790"/>
      <c r="DP122" s="790"/>
      <c r="DQ122" s="790">
        <v>53716</v>
      </c>
      <c r="DR122" s="790"/>
      <c r="DS122" s="790"/>
      <c r="DT122" s="790"/>
      <c r="DU122" s="790"/>
      <c r="DV122" s="796">
        <v>0.2</v>
      </c>
      <c r="DW122" s="796"/>
      <c r="DX122" s="796"/>
      <c r="DY122" s="796"/>
      <c r="DZ122" s="797"/>
    </row>
    <row r="123" spans="1:130" s="230" customFormat="1" ht="26.25" customHeight="1" x14ac:dyDescent="0.2">
      <c r="A123" s="820"/>
      <c r="B123" s="821"/>
      <c r="C123" s="817" t="s">
        <v>457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128</v>
      </c>
      <c r="AB123" s="780"/>
      <c r="AC123" s="780"/>
      <c r="AD123" s="780"/>
      <c r="AE123" s="781"/>
      <c r="AF123" s="782" t="s">
        <v>128</v>
      </c>
      <c r="AG123" s="780"/>
      <c r="AH123" s="780"/>
      <c r="AI123" s="780"/>
      <c r="AJ123" s="781"/>
      <c r="AK123" s="782" t="s">
        <v>128</v>
      </c>
      <c r="AL123" s="780"/>
      <c r="AM123" s="780"/>
      <c r="AN123" s="780"/>
      <c r="AO123" s="781"/>
      <c r="AP123" s="824" t="s">
        <v>128</v>
      </c>
      <c r="AQ123" s="825"/>
      <c r="AR123" s="825"/>
      <c r="AS123" s="825"/>
      <c r="AT123" s="826"/>
      <c r="AU123" s="886"/>
      <c r="AV123" s="887"/>
      <c r="AW123" s="887"/>
      <c r="AX123" s="887"/>
      <c r="AY123" s="887"/>
      <c r="AZ123" s="251" t="s">
        <v>187</v>
      </c>
      <c r="BA123" s="251"/>
      <c r="BB123" s="251"/>
      <c r="BC123" s="251"/>
      <c r="BD123" s="251"/>
      <c r="BE123" s="251"/>
      <c r="BF123" s="251"/>
      <c r="BG123" s="251"/>
      <c r="BH123" s="251"/>
      <c r="BI123" s="251"/>
      <c r="BJ123" s="251"/>
      <c r="BK123" s="251"/>
      <c r="BL123" s="251"/>
      <c r="BM123" s="251"/>
      <c r="BN123" s="251"/>
      <c r="BO123" s="877" t="s">
        <v>471</v>
      </c>
      <c r="BP123" s="878"/>
      <c r="BQ123" s="832">
        <v>47356219</v>
      </c>
      <c r="BR123" s="833"/>
      <c r="BS123" s="833"/>
      <c r="BT123" s="833"/>
      <c r="BU123" s="833"/>
      <c r="BV123" s="833">
        <v>43580052</v>
      </c>
      <c r="BW123" s="833"/>
      <c r="BX123" s="833"/>
      <c r="BY123" s="833"/>
      <c r="BZ123" s="833"/>
      <c r="CA123" s="833">
        <v>43311105</v>
      </c>
      <c r="CB123" s="833"/>
      <c r="CC123" s="833"/>
      <c r="CD123" s="833"/>
      <c r="CE123" s="833"/>
      <c r="CF123" s="748"/>
      <c r="CG123" s="749"/>
      <c r="CH123" s="749"/>
      <c r="CI123" s="749"/>
      <c r="CJ123" s="834"/>
      <c r="CK123" s="869"/>
      <c r="CL123" s="855"/>
      <c r="CM123" s="855"/>
      <c r="CN123" s="855"/>
      <c r="CO123" s="856"/>
      <c r="CP123" s="835" t="s">
        <v>406</v>
      </c>
      <c r="CQ123" s="836"/>
      <c r="CR123" s="836"/>
      <c r="CS123" s="836"/>
      <c r="CT123" s="836"/>
      <c r="CU123" s="836"/>
      <c r="CV123" s="836"/>
      <c r="CW123" s="836"/>
      <c r="CX123" s="836"/>
      <c r="CY123" s="836"/>
      <c r="CZ123" s="836"/>
      <c r="DA123" s="836"/>
      <c r="DB123" s="836"/>
      <c r="DC123" s="836"/>
      <c r="DD123" s="836"/>
      <c r="DE123" s="836"/>
      <c r="DF123" s="837"/>
      <c r="DG123" s="779" t="s">
        <v>128</v>
      </c>
      <c r="DH123" s="780"/>
      <c r="DI123" s="780"/>
      <c r="DJ123" s="780"/>
      <c r="DK123" s="781"/>
      <c r="DL123" s="782" t="s">
        <v>128</v>
      </c>
      <c r="DM123" s="780"/>
      <c r="DN123" s="780"/>
      <c r="DO123" s="780"/>
      <c r="DP123" s="781"/>
      <c r="DQ123" s="782" t="s">
        <v>128</v>
      </c>
      <c r="DR123" s="780"/>
      <c r="DS123" s="780"/>
      <c r="DT123" s="780"/>
      <c r="DU123" s="781"/>
      <c r="DV123" s="824" t="s">
        <v>128</v>
      </c>
      <c r="DW123" s="825"/>
      <c r="DX123" s="825"/>
      <c r="DY123" s="825"/>
      <c r="DZ123" s="826"/>
    </row>
    <row r="124" spans="1:130" s="230" customFormat="1" ht="26.25" customHeight="1" thickBot="1" x14ac:dyDescent="0.25">
      <c r="A124" s="820"/>
      <c r="B124" s="821"/>
      <c r="C124" s="817" t="s">
        <v>460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128</v>
      </c>
      <c r="AB124" s="780"/>
      <c r="AC124" s="780"/>
      <c r="AD124" s="780"/>
      <c r="AE124" s="781"/>
      <c r="AF124" s="782" t="s">
        <v>128</v>
      </c>
      <c r="AG124" s="780"/>
      <c r="AH124" s="780"/>
      <c r="AI124" s="780"/>
      <c r="AJ124" s="781"/>
      <c r="AK124" s="782" t="s">
        <v>128</v>
      </c>
      <c r="AL124" s="780"/>
      <c r="AM124" s="780"/>
      <c r="AN124" s="780"/>
      <c r="AO124" s="781"/>
      <c r="AP124" s="824" t="s">
        <v>128</v>
      </c>
      <c r="AQ124" s="825"/>
      <c r="AR124" s="825"/>
      <c r="AS124" s="825"/>
      <c r="AT124" s="826"/>
      <c r="AU124" s="827" t="s">
        <v>472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128</v>
      </c>
      <c r="BR124" s="831"/>
      <c r="BS124" s="831"/>
      <c r="BT124" s="831"/>
      <c r="BU124" s="831"/>
      <c r="BV124" s="831" t="s">
        <v>128</v>
      </c>
      <c r="BW124" s="831"/>
      <c r="BX124" s="831"/>
      <c r="BY124" s="831"/>
      <c r="BZ124" s="831"/>
      <c r="CA124" s="831" t="s">
        <v>128</v>
      </c>
      <c r="CB124" s="831"/>
      <c r="CC124" s="831"/>
      <c r="CD124" s="831"/>
      <c r="CE124" s="831"/>
      <c r="CF124" s="726"/>
      <c r="CG124" s="727"/>
      <c r="CH124" s="727"/>
      <c r="CI124" s="727"/>
      <c r="CJ124" s="862"/>
      <c r="CK124" s="870"/>
      <c r="CL124" s="870"/>
      <c r="CM124" s="870"/>
      <c r="CN124" s="870"/>
      <c r="CO124" s="871"/>
      <c r="CP124" s="835" t="s">
        <v>473</v>
      </c>
      <c r="CQ124" s="836"/>
      <c r="CR124" s="836"/>
      <c r="CS124" s="836"/>
      <c r="CT124" s="836"/>
      <c r="CU124" s="836"/>
      <c r="CV124" s="836"/>
      <c r="CW124" s="836"/>
      <c r="CX124" s="836"/>
      <c r="CY124" s="836"/>
      <c r="CZ124" s="836"/>
      <c r="DA124" s="836"/>
      <c r="DB124" s="836"/>
      <c r="DC124" s="836"/>
      <c r="DD124" s="836"/>
      <c r="DE124" s="836"/>
      <c r="DF124" s="837"/>
      <c r="DG124" s="763" t="s">
        <v>128</v>
      </c>
      <c r="DH124" s="764"/>
      <c r="DI124" s="764"/>
      <c r="DJ124" s="764"/>
      <c r="DK124" s="765"/>
      <c r="DL124" s="766" t="s">
        <v>128</v>
      </c>
      <c r="DM124" s="764"/>
      <c r="DN124" s="764"/>
      <c r="DO124" s="764"/>
      <c r="DP124" s="765"/>
      <c r="DQ124" s="766" t="s">
        <v>128</v>
      </c>
      <c r="DR124" s="764"/>
      <c r="DS124" s="764"/>
      <c r="DT124" s="764"/>
      <c r="DU124" s="765"/>
      <c r="DV124" s="848" t="s">
        <v>128</v>
      </c>
      <c r="DW124" s="849"/>
      <c r="DX124" s="849"/>
      <c r="DY124" s="849"/>
      <c r="DZ124" s="850"/>
    </row>
    <row r="125" spans="1:130" s="230" customFormat="1" ht="26.25" customHeight="1" x14ac:dyDescent="0.2">
      <c r="A125" s="820"/>
      <c r="B125" s="821"/>
      <c r="C125" s="817" t="s">
        <v>462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128</v>
      </c>
      <c r="AB125" s="780"/>
      <c r="AC125" s="780"/>
      <c r="AD125" s="780"/>
      <c r="AE125" s="781"/>
      <c r="AF125" s="782" t="s">
        <v>128</v>
      </c>
      <c r="AG125" s="780"/>
      <c r="AH125" s="780"/>
      <c r="AI125" s="780"/>
      <c r="AJ125" s="781"/>
      <c r="AK125" s="782" t="s">
        <v>128</v>
      </c>
      <c r="AL125" s="780"/>
      <c r="AM125" s="780"/>
      <c r="AN125" s="780"/>
      <c r="AO125" s="781"/>
      <c r="AP125" s="824" t="s">
        <v>128</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474</v>
      </c>
      <c r="CL125" s="852"/>
      <c r="CM125" s="852"/>
      <c r="CN125" s="852"/>
      <c r="CO125" s="853"/>
      <c r="CP125" s="860" t="s">
        <v>475</v>
      </c>
      <c r="CQ125" s="810"/>
      <c r="CR125" s="810"/>
      <c r="CS125" s="810"/>
      <c r="CT125" s="810"/>
      <c r="CU125" s="810"/>
      <c r="CV125" s="810"/>
      <c r="CW125" s="810"/>
      <c r="CX125" s="810"/>
      <c r="CY125" s="810"/>
      <c r="CZ125" s="810"/>
      <c r="DA125" s="810"/>
      <c r="DB125" s="810"/>
      <c r="DC125" s="810"/>
      <c r="DD125" s="810"/>
      <c r="DE125" s="810"/>
      <c r="DF125" s="811"/>
      <c r="DG125" s="861" t="s">
        <v>128</v>
      </c>
      <c r="DH125" s="842"/>
      <c r="DI125" s="842"/>
      <c r="DJ125" s="842"/>
      <c r="DK125" s="842"/>
      <c r="DL125" s="842" t="s">
        <v>128</v>
      </c>
      <c r="DM125" s="842"/>
      <c r="DN125" s="842"/>
      <c r="DO125" s="842"/>
      <c r="DP125" s="842"/>
      <c r="DQ125" s="842" t="s">
        <v>128</v>
      </c>
      <c r="DR125" s="842"/>
      <c r="DS125" s="842"/>
      <c r="DT125" s="842"/>
      <c r="DU125" s="842"/>
      <c r="DV125" s="843" t="s">
        <v>128</v>
      </c>
      <c r="DW125" s="843"/>
      <c r="DX125" s="843"/>
      <c r="DY125" s="843"/>
      <c r="DZ125" s="844"/>
    </row>
    <row r="126" spans="1:130" s="230" customFormat="1" ht="26.25" customHeight="1" thickBot="1" x14ac:dyDescent="0.25">
      <c r="A126" s="820"/>
      <c r="B126" s="821"/>
      <c r="C126" s="817" t="s">
        <v>464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14589</v>
      </c>
      <c r="AB126" s="780"/>
      <c r="AC126" s="780"/>
      <c r="AD126" s="780"/>
      <c r="AE126" s="781"/>
      <c r="AF126" s="782">
        <v>8916</v>
      </c>
      <c r="AG126" s="780"/>
      <c r="AH126" s="780"/>
      <c r="AI126" s="780"/>
      <c r="AJ126" s="781"/>
      <c r="AK126" s="782">
        <v>4495</v>
      </c>
      <c r="AL126" s="780"/>
      <c r="AM126" s="780"/>
      <c r="AN126" s="780"/>
      <c r="AO126" s="781"/>
      <c r="AP126" s="824">
        <v>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476</v>
      </c>
      <c r="CQ126" s="752"/>
      <c r="CR126" s="752"/>
      <c r="CS126" s="752"/>
      <c r="CT126" s="752"/>
      <c r="CU126" s="752"/>
      <c r="CV126" s="752"/>
      <c r="CW126" s="752"/>
      <c r="CX126" s="752"/>
      <c r="CY126" s="752"/>
      <c r="CZ126" s="752"/>
      <c r="DA126" s="752"/>
      <c r="DB126" s="752"/>
      <c r="DC126" s="752"/>
      <c r="DD126" s="752"/>
      <c r="DE126" s="752"/>
      <c r="DF126" s="753"/>
      <c r="DG126" s="789" t="s">
        <v>128</v>
      </c>
      <c r="DH126" s="790"/>
      <c r="DI126" s="790"/>
      <c r="DJ126" s="790"/>
      <c r="DK126" s="790"/>
      <c r="DL126" s="790" t="s">
        <v>128</v>
      </c>
      <c r="DM126" s="790"/>
      <c r="DN126" s="790"/>
      <c r="DO126" s="790"/>
      <c r="DP126" s="790"/>
      <c r="DQ126" s="790" t="s">
        <v>128</v>
      </c>
      <c r="DR126" s="790"/>
      <c r="DS126" s="790"/>
      <c r="DT126" s="790"/>
      <c r="DU126" s="790"/>
      <c r="DV126" s="796" t="s">
        <v>128</v>
      </c>
      <c r="DW126" s="796"/>
      <c r="DX126" s="796"/>
      <c r="DY126" s="796"/>
      <c r="DZ126" s="797"/>
    </row>
    <row r="127" spans="1:130" s="230" customFormat="1" ht="26.25" customHeight="1" x14ac:dyDescent="0.2">
      <c r="A127" s="822"/>
      <c r="B127" s="823"/>
      <c r="C127" s="838" t="s">
        <v>477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306</v>
      </c>
      <c r="AB127" s="780"/>
      <c r="AC127" s="780"/>
      <c r="AD127" s="780"/>
      <c r="AE127" s="781"/>
      <c r="AF127" s="782">
        <v>122</v>
      </c>
      <c r="AG127" s="780"/>
      <c r="AH127" s="780"/>
      <c r="AI127" s="780"/>
      <c r="AJ127" s="781"/>
      <c r="AK127" s="782">
        <v>59</v>
      </c>
      <c r="AL127" s="780"/>
      <c r="AM127" s="780"/>
      <c r="AN127" s="780"/>
      <c r="AO127" s="781"/>
      <c r="AP127" s="824">
        <v>0</v>
      </c>
      <c r="AQ127" s="825"/>
      <c r="AR127" s="825"/>
      <c r="AS127" s="825"/>
      <c r="AT127" s="826"/>
      <c r="AU127" s="232"/>
      <c r="AV127" s="232"/>
      <c r="AW127" s="232"/>
      <c r="AX127" s="841" t="s">
        <v>478</v>
      </c>
      <c r="AY127" s="814"/>
      <c r="AZ127" s="814"/>
      <c r="BA127" s="814"/>
      <c r="BB127" s="814"/>
      <c r="BC127" s="814"/>
      <c r="BD127" s="814"/>
      <c r="BE127" s="815"/>
      <c r="BF127" s="813" t="s">
        <v>479</v>
      </c>
      <c r="BG127" s="814"/>
      <c r="BH127" s="814"/>
      <c r="BI127" s="814"/>
      <c r="BJ127" s="814"/>
      <c r="BK127" s="814"/>
      <c r="BL127" s="815"/>
      <c r="BM127" s="813" t="s">
        <v>480</v>
      </c>
      <c r="BN127" s="814"/>
      <c r="BO127" s="814"/>
      <c r="BP127" s="814"/>
      <c r="BQ127" s="814"/>
      <c r="BR127" s="814"/>
      <c r="BS127" s="815"/>
      <c r="BT127" s="813" t="s">
        <v>481</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482</v>
      </c>
      <c r="CQ127" s="752"/>
      <c r="CR127" s="752"/>
      <c r="CS127" s="752"/>
      <c r="CT127" s="752"/>
      <c r="CU127" s="752"/>
      <c r="CV127" s="752"/>
      <c r="CW127" s="752"/>
      <c r="CX127" s="752"/>
      <c r="CY127" s="752"/>
      <c r="CZ127" s="752"/>
      <c r="DA127" s="752"/>
      <c r="DB127" s="752"/>
      <c r="DC127" s="752"/>
      <c r="DD127" s="752"/>
      <c r="DE127" s="752"/>
      <c r="DF127" s="753"/>
      <c r="DG127" s="789" t="s">
        <v>128</v>
      </c>
      <c r="DH127" s="790"/>
      <c r="DI127" s="790"/>
      <c r="DJ127" s="790"/>
      <c r="DK127" s="790"/>
      <c r="DL127" s="790" t="s">
        <v>128</v>
      </c>
      <c r="DM127" s="790"/>
      <c r="DN127" s="790"/>
      <c r="DO127" s="790"/>
      <c r="DP127" s="790"/>
      <c r="DQ127" s="790" t="s">
        <v>128</v>
      </c>
      <c r="DR127" s="790"/>
      <c r="DS127" s="790"/>
      <c r="DT127" s="790"/>
      <c r="DU127" s="790"/>
      <c r="DV127" s="796" t="s">
        <v>128</v>
      </c>
      <c r="DW127" s="796"/>
      <c r="DX127" s="796"/>
      <c r="DY127" s="796"/>
      <c r="DZ127" s="797"/>
    </row>
    <row r="128" spans="1:130" s="230" customFormat="1" ht="26.25" customHeight="1" thickBot="1" x14ac:dyDescent="0.25">
      <c r="A128" s="798" t="s">
        <v>483</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484</v>
      </c>
      <c r="X128" s="800"/>
      <c r="Y128" s="800"/>
      <c r="Z128" s="801"/>
      <c r="AA128" s="802">
        <v>383118</v>
      </c>
      <c r="AB128" s="803"/>
      <c r="AC128" s="803"/>
      <c r="AD128" s="803"/>
      <c r="AE128" s="804"/>
      <c r="AF128" s="805">
        <v>368071</v>
      </c>
      <c r="AG128" s="803"/>
      <c r="AH128" s="803"/>
      <c r="AI128" s="803"/>
      <c r="AJ128" s="804"/>
      <c r="AK128" s="805">
        <v>402716</v>
      </c>
      <c r="AL128" s="803"/>
      <c r="AM128" s="803"/>
      <c r="AN128" s="803"/>
      <c r="AO128" s="804"/>
      <c r="AP128" s="806"/>
      <c r="AQ128" s="807"/>
      <c r="AR128" s="807"/>
      <c r="AS128" s="807"/>
      <c r="AT128" s="808"/>
      <c r="AU128" s="232"/>
      <c r="AV128" s="232"/>
      <c r="AW128" s="232"/>
      <c r="AX128" s="809" t="s">
        <v>485</v>
      </c>
      <c r="AY128" s="810"/>
      <c r="AZ128" s="810"/>
      <c r="BA128" s="810"/>
      <c r="BB128" s="810"/>
      <c r="BC128" s="810"/>
      <c r="BD128" s="810"/>
      <c r="BE128" s="811"/>
      <c r="BF128" s="786" t="s">
        <v>128</v>
      </c>
      <c r="BG128" s="787"/>
      <c r="BH128" s="787"/>
      <c r="BI128" s="787"/>
      <c r="BJ128" s="787"/>
      <c r="BK128" s="787"/>
      <c r="BL128" s="812"/>
      <c r="BM128" s="786">
        <v>12.03</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486</v>
      </c>
      <c r="CQ128" s="730"/>
      <c r="CR128" s="730"/>
      <c r="CS128" s="730"/>
      <c r="CT128" s="730"/>
      <c r="CU128" s="730"/>
      <c r="CV128" s="730"/>
      <c r="CW128" s="730"/>
      <c r="CX128" s="730"/>
      <c r="CY128" s="730"/>
      <c r="CZ128" s="730"/>
      <c r="DA128" s="730"/>
      <c r="DB128" s="730"/>
      <c r="DC128" s="730"/>
      <c r="DD128" s="730"/>
      <c r="DE128" s="730"/>
      <c r="DF128" s="731"/>
      <c r="DG128" s="792">
        <v>6359</v>
      </c>
      <c r="DH128" s="793"/>
      <c r="DI128" s="793"/>
      <c r="DJ128" s="793"/>
      <c r="DK128" s="793"/>
      <c r="DL128" s="793">
        <v>7414</v>
      </c>
      <c r="DM128" s="793"/>
      <c r="DN128" s="793"/>
      <c r="DO128" s="793"/>
      <c r="DP128" s="793"/>
      <c r="DQ128" s="793">
        <v>5967</v>
      </c>
      <c r="DR128" s="793"/>
      <c r="DS128" s="793"/>
      <c r="DT128" s="793"/>
      <c r="DU128" s="793"/>
      <c r="DV128" s="794">
        <v>0</v>
      </c>
      <c r="DW128" s="794"/>
      <c r="DX128" s="794"/>
      <c r="DY128" s="794"/>
      <c r="DZ128" s="795"/>
    </row>
    <row r="129" spans="1:131" s="230" customFormat="1" ht="26.25" customHeight="1" x14ac:dyDescent="0.2">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487</v>
      </c>
      <c r="X129" s="777"/>
      <c r="Y129" s="777"/>
      <c r="Z129" s="778"/>
      <c r="AA129" s="779">
        <v>25204103</v>
      </c>
      <c r="AB129" s="780"/>
      <c r="AC129" s="780"/>
      <c r="AD129" s="780"/>
      <c r="AE129" s="781"/>
      <c r="AF129" s="782">
        <v>26237648</v>
      </c>
      <c r="AG129" s="780"/>
      <c r="AH129" s="780"/>
      <c r="AI129" s="780"/>
      <c r="AJ129" s="781"/>
      <c r="AK129" s="782">
        <v>25874610</v>
      </c>
      <c r="AL129" s="780"/>
      <c r="AM129" s="780"/>
      <c r="AN129" s="780"/>
      <c r="AO129" s="781"/>
      <c r="AP129" s="783"/>
      <c r="AQ129" s="784"/>
      <c r="AR129" s="784"/>
      <c r="AS129" s="784"/>
      <c r="AT129" s="785"/>
      <c r="AU129" s="233"/>
      <c r="AV129" s="233"/>
      <c r="AW129" s="233"/>
      <c r="AX129" s="751" t="s">
        <v>488</v>
      </c>
      <c r="AY129" s="752"/>
      <c r="AZ129" s="752"/>
      <c r="BA129" s="752"/>
      <c r="BB129" s="752"/>
      <c r="BC129" s="752"/>
      <c r="BD129" s="752"/>
      <c r="BE129" s="753"/>
      <c r="BF129" s="770" t="s">
        <v>128</v>
      </c>
      <c r="BG129" s="771"/>
      <c r="BH129" s="771"/>
      <c r="BI129" s="771"/>
      <c r="BJ129" s="771"/>
      <c r="BK129" s="771"/>
      <c r="BL129" s="772"/>
      <c r="BM129" s="770">
        <v>17.03</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489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490</v>
      </c>
      <c r="X130" s="777"/>
      <c r="Y130" s="777"/>
      <c r="Z130" s="778"/>
      <c r="AA130" s="779">
        <v>2928050</v>
      </c>
      <c r="AB130" s="780"/>
      <c r="AC130" s="780"/>
      <c r="AD130" s="780"/>
      <c r="AE130" s="781"/>
      <c r="AF130" s="782">
        <v>2950077</v>
      </c>
      <c r="AG130" s="780"/>
      <c r="AH130" s="780"/>
      <c r="AI130" s="780"/>
      <c r="AJ130" s="781"/>
      <c r="AK130" s="782">
        <v>2945480</v>
      </c>
      <c r="AL130" s="780"/>
      <c r="AM130" s="780"/>
      <c r="AN130" s="780"/>
      <c r="AO130" s="781"/>
      <c r="AP130" s="783"/>
      <c r="AQ130" s="784"/>
      <c r="AR130" s="784"/>
      <c r="AS130" s="784"/>
      <c r="AT130" s="785"/>
      <c r="AU130" s="233"/>
      <c r="AV130" s="233"/>
      <c r="AW130" s="233"/>
      <c r="AX130" s="751" t="s">
        <v>491</v>
      </c>
      <c r="AY130" s="752"/>
      <c r="AZ130" s="752"/>
      <c r="BA130" s="752"/>
      <c r="BB130" s="752"/>
      <c r="BC130" s="752"/>
      <c r="BD130" s="752"/>
      <c r="BE130" s="753"/>
      <c r="BF130" s="754">
        <v>5.0999999999999996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492</v>
      </c>
      <c r="X131" s="761"/>
      <c r="Y131" s="761"/>
      <c r="Z131" s="762"/>
      <c r="AA131" s="763">
        <v>22276053</v>
      </c>
      <c r="AB131" s="764"/>
      <c r="AC131" s="764"/>
      <c r="AD131" s="764"/>
      <c r="AE131" s="765"/>
      <c r="AF131" s="766">
        <v>23287571</v>
      </c>
      <c r="AG131" s="764"/>
      <c r="AH131" s="764"/>
      <c r="AI131" s="764"/>
      <c r="AJ131" s="765"/>
      <c r="AK131" s="766">
        <v>22929130</v>
      </c>
      <c r="AL131" s="764"/>
      <c r="AM131" s="764"/>
      <c r="AN131" s="764"/>
      <c r="AO131" s="765"/>
      <c r="AP131" s="767"/>
      <c r="AQ131" s="768"/>
      <c r="AR131" s="768"/>
      <c r="AS131" s="768"/>
      <c r="AT131" s="769"/>
      <c r="AU131" s="233"/>
      <c r="AV131" s="233"/>
      <c r="AW131" s="233"/>
      <c r="AX131" s="729" t="s">
        <v>493</v>
      </c>
      <c r="AY131" s="730"/>
      <c r="AZ131" s="730"/>
      <c r="BA131" s="730"/>
      <c r="BB131" s="730"/>
      <c r="BC131" s="730"/>
      <c r="BD131" s="730"/>
      <c r="BE131" s="731"/>
      <c r="BF131" s="732" t="s">
        <v>128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494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495</v>
      </c>
      <c r="W132" s="742"/>
      <c r="X132" s="742"/>
      <c r="Y132" s="742"/>
      <c r="Z132" s="743"/>
      <c r="AA132" s="744">
        <v>4.1794522580000004</v>
      </c>
      <c r="AB132" s="745"/>
      <c r="AC132" s="745"/>
      <c r="AD132" s="745"/>
      <c r="AE132" s="746"/>
      <c r="AF132" s="747">
        <v>5.4586672009999999</v>
      </c>
      <c r="AG132" s="745"/>
      <c r="AH132" s="745"/>
      <c r="AI132" s="745"/>
      <c r="AJ132" s="746"/>
      <c r="AK132" s="747">
        <v>5.807424878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496</v>
      </c>
      <c r="W133" s="721"/>
      <c r="X133" s="721"/>
      <c r="Y133" s="721"/>
      <c r="Z133" s="722"/>
      <c r="AA133" s="723">
        <v>4.4000000000000004</v>
      </c>
      <c r="AB133" s="724"/>
      <c r="AC133" s="724"/>
      <c r="AD133" s="724"/>
      <c r="AE133" s="725"/>
      <c r="AF133" s="723">
        <v>4.5</v>
      </c>
      <c r="AG133" s="724"/>
      <c r="AH133" s="724"/>
      <c r="AI133" s="724"/>
      <c r="AJ133" s="725"/>
      <c r="AK133" s="723">
        <v>5.0999999999999996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Z5vsTDHQ/kLyAI6JU82X8KqeWVPyKUe1UvYfUjBZeUwvHDF/UARDvCQMc8U3UlZbiRg09iXKw/oWKWm9i6Jcg==" saltValue="PqPuDO7LqpP+NblvVlGOy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497</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lA6wx9/VJu5WP+FQhmYObGKPCWVFg/DgbHsGosxPqgLA2obSueWlXKP7ZjDTP7TEOb9flJTEwJDEjWOP/WkrUw==" saltValue="A4jdDkrMuL/bbgFzRpAm/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lFExKMJP3R/t3defDjH9VQewnxQJEi2ss8eWzl7bmkovyPDPoscGx44MVBWIq5WFlCJ08/RIY2fJemW7msHnXg==" saltValue="yBr01sgzfQj6/5ezmHfKA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498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500</v>
      </c>
      <c r="AP7" s="272"/>
      <c r="AQ7" s="273" t="s">
        <v>501</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502</v>
      </c>
      <c r="AQ8" s="279" t="s">
        <v>503</v>
      </c>
      <c r="AR8" s="280" t="s">
        <v>504</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505</v>
      </c>
      <c r="AL9" s="1131"/>
      <c r="AM9" s="1131"/>
      <c r="AN9" s="1132"/>
      <c r="AO9" s="281">
        <v>6745728</v>
      </c>
      <c r="AP9" s="281">
        <v>60134</v>
      </c>
      <c r="AQ9" s="282">
        <v>66247</v>
      </c>
      <c r="AR9" s="283">
        <v>-9.1999999999999993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506</v>
      </c>
      <c r="AL10" s="1131"/>
      <c r="AM10" s="1131"/>
      <c r="AN10" s="1132"/>
      <c r="AO10" s="284">
        <v>1121173</v>
      </c>
      <c r="AP10" s="284">
        <v>9994</v>
      </c>
      <c r="AQ10" s="285">
        <v>4001</v>
      </c>
      <c r="AR10" s="286">
        <v>149.80000000000001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507</v>
      </c>
      <c r="AL11" s="1131"/>
      <c r="AM11" s="1131"/>
      <c r="AN11" s="1132"/>
      <c r="AO11" s="284">
        <v>34332</v>
      </c>
      <c r="AP11" s="284">
        <v>306</v>
      </c>
      <c r="AQ11" s="285">
        <v>2117</v>
      </c>
      <c r="AR11" s="286">
        <v>-85.5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508</v>
      </c>
      <c r="AL12" s="1131"/>
      <c r="AM12" s="1131"/>
      <c r="AN12" s="1132"/>
      <c r="AO12" s="284" t="s">
        <v>509</v>
      </c>
      <c r="AP12" s="284" t="s">
        <v>509</v>
      </c>
      <c r="AQ12" s="285">
        <v>23</v>
      </c>
      <c r="AR12" s="286" t="s">
        <v>509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510</v>
      </c>
      <c r="AL13" s="1131"/>
      <c r="AM13" s="1131"/>
      <c r="AN13" s="1132"/>
      <c r="AO13" s="284">
        <v>231764</v>
      </c>
      <c r="AP13" s="284">
        <v>2066</v>
      </c>
      <c r="AQ13" s="285">
        <v>2449</v>
      </c>
      <c r="AR13" s="286">
        <v>-15.6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511</v>
      </c>
      <c r="AL14" s="1131"/>
      <c r="AM14" s="1131"/>
      <c r="AN14" s="1132"/>
      <c r="AO14" s="284">
        <v>55148</v>
      </c>
      <c r="AP14" s="284">
        <v>492</v>
      </c>
      <c r="AQ14" s="285">
        <v>1636</v>
      </c>
      <c r="AR14" s="286">
        <v>-69.900000000000006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512</v>
      </c>
      <c r="AL15" s="1134"/>
      <c r="AM15" s="1134"/>
      <c r="AN15" s="1135"/>
      <c r="AO15" s="284">
        <v>-426597</v>
      </c>
      <c r="AP15" s="284">
        <v>-3803</v>
      </c>
      <c r="AQ15" s="285">
        <v>-3889</v>
      </c>
      <c r="AR15" s="286">
        <v>-2.2000000000000002</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187</v>
      </c>
      <c r="AL16" s="1134"/>
      <c r="AM16" s="1134"/>
      <c r="AN16" s="1135"/>
      <c r="AO16" s="284">
        <v>7761548</v>
      </c>
      <c r="AP16" s="284">
        <v>69189</v>
      </c>
      <c r="AQ16" s="285">
        <v>72585</v>
      </c>
      <c r="AR16" s="286">
        <v>-4.7</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513</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514</v>
      </c>
      <c r="AP20" s="293" t="s">
        <v>515</v>
      </c>
      <c r="AQ20" s="294" t="s">
        <v>516</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517</v>
      </c>
      <c r="AL21" s="1137"/>
      <c r="AM21" s="1137"/>
      <c r="AN21" s="1138"/>
      <c r="AO21" s="297">
        <v>5.65</v>
      </c>
      <c r="AP21" s="298">
        <v>6.82</v>
      </c>
      <c r="AQ21" s="299">
        <v>-1.17</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518</v>
      </c>
      <c r="AL22" s="1137"/>
      <c r="AM22" s="1137"/>
      <c r="AN22" s="1138"/>
      <c r="AO22" s="302">
        <v>99</v>
      </c>
      <c r="AP22" s="303">
        <v>99.4</v>
      </c>
      <c r="AQ22" s="304">
        <v>-0.4</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519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520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500</v>
      </c>
      <c r="AP30" s="272"/>
      <c r="AQ30" s="273" t="s">
        <v>501</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502</v>
      </c>
      <c r="AQ31" s="279" t="s">
        <v>503</v>
      </c>
      <c r="AR31" s="280" t="s">
        <v>504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522</v>
      </c>
      <c r="AL32" s="1121"/>
      <c r="AM32" s="1121"/>
      <c r="AN32" s="1122"/>
      <c r="AO32" s="312">
        <v>3667491</v>
      </c>
      <c r="AP32" s="312">
        <v>32693</v>
      </c>
      <c r="AQ32" s="313">
        <v>38122</v>
      </c>
      <c r="AR32" s="314">
        <v>-14.2</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523</v>
      </c>
      <c r="AL33" s="1121"/>
      <c r="AM33" s="1121"/>
      <c r="AN33" s="1122"/>
      <c r="AO33" s="312" t="s">
        <v>509</v>
      </c>
      <c r="AP33" s="312" t="s">
        <v>509</v>
      </c>
      <c r="AQ33" s="313" t="s">
        <v>509</v>
      </c>
      <c r="AR33" s="314" t="s">
        <v>509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524</v>
      </c>
      <c r="AL34" s="1121"/>
      <c r="AM34" s="1121"/>
      <c r="AN34" s="1122"/>
      <c r="AO34" s="312" t="s">
        <v>509</v>
      </c>
      <c r="AP34" s="312" t="s">
        <v>509</v>
      </c>
      <c r="AQ34" s="313">
        <v>19</v>
      </c>
      <c r="AR34" s="314" t="s">
        <v>509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525</v>
      </c>
      <c r="AL35" s="1121"/>
      <c r="AM35" s="1121"/>
      <c r="AN35" s="1122"/>
      <c r="AO35" s="312">
        <v>959355</v>
      </c>
      <c r="AP35" s="312">
        <v>8552</v>
      </c>
      <c r="AQ35" s="313">
        <v>11292</v>
      </c>
      <c r="AR35" s="314">
        <v>-24.3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526</v>
      </c>
      <c r="AL36" s="1121"/>
      <c r="AM36" s="1121"/>
      <c r="AN36" s="1122"/>
      <c r="AO36" s="312">
        <v>48388</v>
      </c>
      <c r="AP36" s="312">
        <v>431</v>
      </c>
      <c r="AQ36" s="313">
        <v>1617</v>
      </c>
      <c r="AR36" s="314">
        <v>-73.3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527</v>
      </c>
      <c r="AL37" s="1121"/>
      <c r="AM37" s="1121"/>
      <c r="AN37" s="1122"/>
      <c r="AO37" s="312">
        <v>4554</v>
      </c>
      <c r="AP37" s="312">
        <v>41</v>
      </c>
      <c r="AQ37" s="313">
        <v>410</v>
      </c>
      <c r="AR37" s="314">
        <v>-90</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528</v>
      </c>
      <c r="AL38" s="1124"/>
      <c r="AM38" s="1124"/>
      <c r="AN38" s="1125"/>
      <c r="AO38" s="315" t="s">
        <v>509</v>
      </c>
      <c r="AP38" s="315" t="s">
        <v>509</v>
      </c>
      <c r="AQ38" s="316">
        <v>1</v>
      </c>
      <c r="AR38" s="304" t="s">
        <v>509</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529</v>
      </c>
      <c r="AL39" s="1124"/>
      <c r="AM39" s="1124"/>
      <c r="AN39" s="1125"/>
      <c r="AO39" s="312">
        <v>-402716</v>
      </c>
      <c r="AP39" s="312">
        <v>-3590</v>
      </c>
      <c r="AQ39" s="313">
        <v>-6908</v>
      </c>
      <c r="AR39" s="314">
        <v>-48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530</v>
      </c>
      <c r="AL40" s="1121"/>
      <c r="AM40" s="1121"/>
      <c r="AN40" s="1122"/>
      <c r="AO40" s="312">
        <v>-2945480</v>
      </c>
      <c r="AP40" s="312">
        <v>-26257</v>
      </c>
      <c r="AQ40" s="313">
        <v>-33487</v>
      </c>
      <c r="AR40" s="314">
        <v>-21.6</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299</v>
      </c>
      <c r="AL41" s="1127"/>
      <c r="AM41" s="1127"/>
      <c r="AN41" s="1128"/>
      <c r="AO41" s="312">
        <v>1331592</v>
      </c>
      <c r="AP41" s="312">
        <v>11870</v>
      </c>
      <c r="AQ41" s="313">
        <v>11065</v>
      </c>
      <c r="AR41" s="314">
        <v>7.3</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531</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500</v>
      </c>
      <c r="AN49" s="1115" t="s">
        <v>534</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535</v>
      </c>
      <c r="AO50" s="329" t="s">
        <v>536</v>
      </c>
      <c r="AP50" s="330" t="s">
        <v>537</v>
      </c>
      <c r="AQ50" s="331" t="s">
        <v>538</v>
      </c>
      <c r="AR50" s="332" t="s">
        <v>539</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540</v>
      </c>
      <c r="AL51" s="325"/>
      <c r="AM51" s="333">
        <v>2707839</v>
      </c>
      <c r="AN51" s="334">
        <v>23895</v>
      </c>
      <c r="AO51" s="335">
        <v>-28.2</v>
      </c>
      <c r="AP51" s="336">
        <v>46402</v>
      </c>
      <c r="AQ51" s="337">
        <v>-11.3</v>
      </c>
      <c r="AR51" s="338">
        <v>-16.899999999999999</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541</v>
      </c>
      <c r="AM52" s="341">
        <v>991477</v>
      </c>
      <c r="AN52" s="342">
        <v>8749</v>
      </c>
      <c r="AO52" s="343">
        <v>-67.8</v>
      </c>
      <c r="AP52" s="344">
        <v>26897</v>
      </c>
      <c r="AQ52" s="345">
        <v>-6.3</v>
      </c>
      <c r="AR52" s="346">
        <v>-61.5</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542</v>
      </c>
      <c r="AL53" s="325"/>
      <c r="AM53" s="333">
        <v>5182381</v>
      </c>
      <c r="AN53" s="334">
        <v>45844</v>
      </c>
      <c r="AO53" s="335">
        <v>91.9</v>
      </c>
      <c r="AP53" s="336">
        <v>66343</v>
      </c>
      <c r="AQ53" s="337">
        <v>43</v>
      </c>
      <c r="AR53" s="338">
        <v>48.9</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541</v>
      </c>
      <c r="AM54" s="341">
        <v>3773340</v>
      </c>
      <c r="AN54" s="342">
        <v>33380</v>
      </c>
      <c r="AO54" s="343">
        <v>281.5</v>
      </c>
      <c r="AP54" s="344">
        <v>34529</v>
      </c>
      <c r="AQ54" s="345">
        <v>28.4</v>
      </c>
      <c r="AR54" s="346">
        <v>253.1</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543</v>
      </c>
      <c r="AL55" s="325"/>
      <c r="AM55" s="333">
        <v>3673968</v>
      </c>
      <c r="AN55" s="334">
        <v>32573</v>
      </c>
      <c r="AO55" s="335">
        <v>-28.9</v>
      </c>
      <c r="AP55" s="336">
        <v>56416</v>
      </c>
      <c r="AQ55" s="337">
        <v>-15</v>
      </c>
      <c r="AR55" s="338">
        <v>-13.9</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541</v>
      </c>
      <c r="AM56" s="341">
        <v>2638240</v>
      </c>
      <c r="AN56" s="342">
        <v>23390</v>
      </c>
      <c r="AO56" s="343">
        <v>-29.9</v>
      </c>
      <c r="AP56" s="344">
        <v>32623</v>
      </c>
      <c r="AQ56" s="345">
        <v>-5.5</v>
      </c>
      <c r="AR56" s="346">
        <v>-24.4</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544</v>
      </c>
      <c r="AL57" s="325"/>
      <c r="AM57" s="333">
        <v>5283267</v>
      </c>
      <c r="AN57" s="334">
        <v>47073</v>
      </c>
      <c r="AO57" s="335">
        <v>44.5</v>
      </c>
      <c r="AP57" s="336">
        <v>49217</v>
      </c>
      <c r="AQ57" s="337">
        <v>-12.8</v>
      </c>
      <c r="AR57" s="338">
        <v>57.3</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541</v>
      </c>
      <c r="AM58" s="341">
        <v>4925284</v>
      </c>
      <c r="AN58" s="342">
        <v>43884</v>
      </c>
      <c r="AO58" s="343">
        <v>87.6</v>
      </c>
      <c r="AP58" s="344">
        <v>27232</v>
      </c>
      <c r="AQ58" s="345">
        <v>-16.5</v>
      </c>
      <c r="AR58" s="346">
        <v>104.1</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545</v>
      </c>
      <c r="AL59" s="325"/>
      <c r="AM59" s="333">
        <v>2011050</v>
      </c>
      <c r="AN59" s="334">
        <v>17927</v>
      </c>
      <c r="AO59" s="335">
        <v>-61.9</v>
      </c>
      <c r="AP59" s="336">
        <v>49211</v>
      </c>
      <c r="AQ59" s="337">
        <v>0</v>
      </c>
      <c r="AR59" s="338">
        <v>-61.9</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541</v>
      </c>
      <c r="AM60" s="341">
        <v>1437658</v>
      </c>
      <c r="AN60" s="342">
        <v>12816</v>
      </c>
      <c r="AO60" s="343">
        <v>-70.8</v>
      </c>
      <c r="AP60" s="344">
        <v>28367</v>
      </c>
      <c r="AQ60" s="345">
        <v>4.2</v>
      </c>
      <c r="AR60" s="346">
        <v>-75</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546</v>
      </c>
      <c r="AL61" s="347"/>
      <c r="AM61" s="348">
        <v>3771701</v>
      </c>
      <c r="AN61" s="349">
        <v>33462</v>
      </c>
      <c r="AO61" s="350">
        <v>3.5</v>
      </c>
      <c r="AP61" s="351">
        <v>53518</v>
      </c>
      <c r="AQ61" s="352">
        <v>0.8</v>
      </c>
      <c r="AR61" s="338">
        <v>2.7</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541</v>
      </c>
      <c r="AM62" s="341">
        <v>2753200</v>
      </c>
      <c r="AN62" s="342">
        <v>24444</v>
      </c>
      <c r="AO62" s="343">
        <v>40.1</v>
      </c>
      <c r="AP62" s="344">
        <v>29930</v>
      </c>
      <c r="AQ62" s="345">
        <v>0.9</v>
      </c>
      <c r="AR62" s="346">
        <v>39.200000000000003</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aa/k/X9B3fDJ4V9QDYKgWCB3tW5q3z6CUcOMLdda7oC5+RK2ueOhFEzziGGp5a/b0tAmBuNH7wRIKxCs7CvgAA==" saltValue="lx17FGvGls3mp/WCObhd+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548</v>
      </c>
    </row>
    <row r="120" spans="125:125" ht="13.5" hidden="1" customHeight="1" x14ac:dyDescent="0.2"/>
    <row r="121" spans="125:125" ht="13.5" hidden="1" customHeight="1" x14ac:dyDescent="0.2">
      <c r="DU121" s="259"/>
    </row>
  </sheetData>
  <sheetProtection algorithmName="SHA-512" hashValue="LaaXsH4fCUGp9NDtPbpk2VjHyQEToCnZxiRDbjqPSqJtUDYDqNc6t+MokgnIRgRj32l3cDMaX2xKI+/BBLlOjg==" saltValue="+uc7thp/opRn5JmROCF7/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549</v>
      </c>
    </row>
  </sheetData>
  <sheetProtection algorithmName="SHA-512" hashValue="e45XT3B99bbSz3knhiVgHEp/PjerZMWnNUW7E53T+ek27aa1dcIkVlx1rXYg7/YO7PMrFRFsNJnV/JEZWOBTjw==" saltValue="kU9se+ysdNVzBmGqnngbp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550</v>
      </c>
      <c r="G46" s="8" t="s">
        <v>551</v>
      </c>
      <c r="H46" s="8" t="s">
        <v>552</v>
      </c>
      <c r="I46" s="8" t="s">
        <v>553</v>
      </c>
      <c r="J46" s="9" t="s">
        <v>554</v>
      </c>
    </row>
    <row r="47" spans="2:10" ht="57.75" customHeight="1" x14ac:dyDescent="0.2">
      <c r="B47" s="10"/>
      <c r="C47" s="1139" t="s">
        <v>3</v>
      </c>
      <c r="D47" s="1139"/>
      <c r="E47" s="1140"/>
      <c r="F47" s="11">
        <v>10.85</v>
      </c>
      <c r="G47" s="12">
        <v>11.28</v>
      </c>
      <c r="H47" s="12">
        <v>10.89</v>
      </c>
      <c r="I47" s="12">
        <v>10.39</v>
      </c>
      <c r="J47" s="13">
        <v>10.54</v>
      </c>
    </row>
    <row r="48" spans="2:10" ht="57.75" customHeight="1" x14ac:dyDescent="0.2">
      <c r="B48" s="14"/>
      <c r="C48" s="1141" t="s">
        <v>4</v>
      </c>
      <c r="D48" s="1141"/>
      <c r="E48" s="1142"/>
      <c r="F48" s="15">
        <v>13</v>
      </c>
      <c r="G48" s="16">
        <v>16.14</v>
      </c>
      <c r="H48" s="16">
        <v>18.43</v>
      </c>
      <c r="I48" s="16">
        <v>19.29</v>
      </c>
      <c r="J48" s="17">
        <v>19.57</v>
      </c>
    </row>
    <row r="49" spans="2:10" ht="57.75" customHeight="1" thickBot="1" x14ac:dyDescent="0.25">
      <c r="B49" s="18"/>
      <c r="C49" s="1143" t="s">
        <v>5</v>
      </c>
      <c r="D49" s="1143"/>
      <c r="E49" s="1144"/>
      <c r="F49" s="19">
        <v>1.47</v>
      </c>
      <c r="G49" s="20">
        <v>3.68</v>
      </c>
      <c r="H49" s="20">
        <v>2.84</v>
      </c>
      <c r="I49" s="20">
        <v>2.38</v>
      </c>
      <c r="J49" s="21">
        <v>0.01</v>
      </c>
    </row>
    <row r="50" spans="2:10" ht="13" x14ac:dyDescent="0.2"/>
  </sheetData>
  <sheetProtection algorithmName="SHA-512" hashValue="mL8NPtB3yXUF9LjgZeLBUEUoFz3QeDNgh07Eg7zhk451ZPMs1Aj/c6B2tJAm3Woe9/SXyTU4LVJ2q5Ro503ijg==" saltValue="35kA6cWzY0wmPkvIONZf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2">
      <c r="A34" s="22"/>
      <c r="B34" s="31"/>
      <c r="C34" s="1151" t="s">
        <v>555</v>
      </c>
      <c r="D34" s="1151"/>
      <c r="E34" s="1152"/>
      <c r="F34" s="32">
        <v>13.03</v>
      </c>
      <c r="G34" s="33">
        <v>16.13</v>
      </c>
      <c r="H34" s="33">
        <v>18.61</v>
      </c>
      <c r="I34" s="33">
        <v>19.399999999999999</v>
      </c>
      <c r="J34" s="34">
        <v>19.559999999999999</v>
      </c>
      <c r="K34" s="22"/>
      <c r="L34" s="22"/>
      <c r="M34" s="22"/>
      <c r="N34" s="22"/>
      <c r="O34" s="22"/>
      <c r="P34" s="22"/>
    </row>
    <row r="35" spans="1:16" ht="39" customHeight="1" x14ac:dyDescent="0.2">
      <c r="A35" s="22"/>
      <c r="B35" s="35"/>
      <c r="C35" s="1145" t="s">
        <v>556</v>
      </c>
      <c r="D35" s="1146"/>
      <c r="E35" s="1147"/>
      <c r="F35" s="36">
        <v>10.4</v>
      </c>
      <c r="G35" s="37">
        <v>10.18</v>
      </c>
      <c r="H35" s="37">
        <v>10.15</v>
      </c>
      <c r="I35" s="37">
        <v>10.210000000000001</v>
      </c>
      <c r="J35" s="38">
        <v>10.78</v>
      </c>
      <c r="K35" s="22"/>
      <c r="L35" s="22"/>
      <c r="M35" s="22"/>
      <c r="N35" s="22"/>
      <c r="O35" s="22"/>
      <c r="P35" s="22"/>
    </row>
    <row r="36" spans="1:16" ht="39" customHeight="1" x14ac:dyDescent="0.2">
      <c r="A36" s="22"/>
      <c r="B36" s="35"/>
      <c r="C36" s="1145" t="s">
        <v>557</v>
      </c>
      <c r="D36" s="1146"/>
      <c r="E36" s="1147"/>
      <c r="F36" s="36">
        <v>1.42</v>
      </c>
      <c r="G36" s="37">
        <v>1.04</v>
      </c>
      <c r="H36" s="37">
        <v>1.29</v>
      </c>
      <c r="I36" s="37">
        <v>1.42</v>
      </c>
      <c r="J36" s="38">
        <v>2.65</v>
      </c>
      <c r="K36" s="22"/>
      <c r="L36" s="22"/>
      <c r="M36" s="22"/>
      <c r="N36" s="22"/>
      <c r="O36" s="22"/>
      <c r="P36" s="22"/>
    </row>
    <row r="37" spans="1:16" ht="39" customHeight="1" x14ac:dyDescent="0.2">
      <c r="A37" s="22"/>
      <c r="B37" s="35"/>
      <c r="C37" s="1145" t="s">
        <v>558</v>
      </c>
      <c r="D37" s="1146"/>
      <c r="E37" s="1147"/>
      <c r="F37" s="36">
        <v>3.37</v>
      </c>
      <c r="G37" s="37">
        <v>3.04</v>
      </c>
      <c r="H37" s="37">
        <v>2.35</v>
      </c>
      <c r="I37" s="37">
        <v>1.66</v>
      </c>
      <c r="J37" s="38">
        <v>1.22</v>
      </c>
      <c r="K37" s="22"/>
      <c r="L37" s="22"/>
      <c r="M37" s="22"/>
      <c r="N37" s="22"/>
      <c r="O37" s="22"/>
      <c r="P37" s="22"/>
    </row>
    <row r="38" spans="1:16" ht="39" customHeight="1" x14ac:dyDescent="0.2">
      <c r="A38" s="22"/>
      <c r="B38" s="35"/>
      <c r="C38" s="1145" t="s">
        <v>559</v>
      </c>
      <c r="D38" s="1146"/>
      <c r="E38" s="1147"/>
      <c r="F38" s="36">
        <v>0.35</v>
      </c>
      <c r="G38" s="37">
        <v>0.34</v>
      </c>
      <c r="H38" s="37">
        <v>0.18</v>
      </c>
      <c r="I38" s="37">
        <v>0.35</v>
      </c>
      <c r="J38" s="38">
        <v>0.28999999999999998</v>
      </c>
      <c r="K38" s="22"/>
      <c r="L38" s="22"/>
      <c r="M38" s="22"/>
      <c r="N38" s="22"/>
      <c r="O38" s="22"/>
      <c r="P38" s="22"/>
    </row>
    <row r="39" spans="1:16" ht="39" customHeight="1" x14ac:dyDescent="0.2">
      <c r="A39" s="22"/>
      <c r="B39" s="35"/>
      <c r="C39" s="1145" t="s">
        <v>560</v>
      </c>
      <c r="D39" s="1146"/>
      <c r="E39" s="1147"/>
      <c r="F39" s="36">
        <v>0.17</v>
      </c>
      <c r="G39" s="37">
        <v>0.1</v>
      </c>
      <c r="H39" s="37">
        <v>0.15</v>
      </c>
      <c r="I39" s="37">
        <v>0.22</v>
      </c>
      <c r="J39" s="38">
        <v>0.25</v>
      </c>
      <c r="K39" s="22"/>
      <c r="L39" s="22"/>
      <c r="M39" s="22"/>
      <c r="N39" s="22"/>
      <c r="O39" s="22"/>
      <c r="P39" s="22"/>
    </row>
    <row r="40" spans="1:16" ht="39" customHeight="1" x14ac:dyDescent="0.2">
      <c r="A40" s="22"/>
      <c r="B40" s="35"/>
      <c r="C40" s="1145" t="s">
        <v>561</v>
      </c>
      <c r="D40" s="1146"/>
      <c r="E40" s="1147"/>
      <c r="F40" s="36" t="s">
        <v>562</v>
      </c>
      <c r="G40" s="37" t="s">
        <v>563</v>
      </c>
      <c r="H40" s="37" t="s">
        <v>564</v>
      </c>
      <c r="I40" s="37" t="s">
        <v>565</v>
      </c>
      <c r="J40" s="38">
        <v>0.12</v>
      </c>
      <c r="K40" s="22"/>
      <c r="L40" s="22"/>
      <c r="M40" s="22"/>
      <c r="N40" s="22"/>
      <c r="O40" s="22"/>
      <c r="P40" s="22"/>
    </row>
    <row r="41" spans="1:16" ht="39" customHeight="1" x14ac:dyDescent="0.2">
      <c r="A41" s="22"/>
      <c r="B41" s="35"/>
      <c r="C41" s="1145" t="s">
        <v>566</v>
      </c>
      <c r="D41" s="1146"/>
      <c r="E41" s="1147"/>
      <c r="F41" s="36">
        <v>0.11</v>
      </c>
      <c r="G41" s="37">
        <v>0.12</v>
      </c>
      <c r="H41" s="37">
        <v>0.1</v>
      </c>
      <c r="I41" s="37">
        <v>0.11</v>
      </c>
      <c r="J41" s="38">
        <v>0.1</v>
      </c>
      <c r="K41" s="22"/>
      <c r="L41" s="22"/>
      <c r="M41" s="22"/>
      <c r="N41" s="22"/>
      <c r="O41" s="22"/>
      <c r="P41" s="22"/>
    </row>
    <row r="42" spans="1:16" ht="39" customHeight="1" x14ac:dyDescent="0.2">
      <c r="A42" s="22"/>
      <c r="B42" s="39"/>
      <c r="C42" s="1145" t="s">
        <v>567</v>
      </c>
      <c r="D42" s="1146"/>
      <c r="E42" s="1147"/>
      <c r="F42" s="36" t="s">
        <v>509</v>
      </c>
      <c r="G42" s="37" t="s">
        <v>509</v>
      </c>
      <c r="H42" s="37" t="s">
        <v>509</v>
      </c>
      <c r="I42" s="37" t="s">
        <v>509</v>
      </c>
      <c r="J42" s="38" t="s">
        <v>509</v>
      </c>
      <c r="K42" s="22"/>
      <c r="L42" s="22"/>
      <c r="M42" s="22"/>
      <c r="N42" s="22"/>
      <c r="O42" s="22"/>
      <c r="P42" s="22"/>
    </row>
    <row r="43" spans="1:16" ht="39" customHeight="1" thickBot="1" x14ac:dyDescent="0.25">
      <c r="A43" s="22"/>
      <c r="B43" s="40"/>
      <c r="C43" s="1148" t="s">
        <v>568</v>
      </c>
      <c r="D43" s="1149"/>
      <c r="E43" s="1150"/>
      <c r="F43" s="41">
        <v>1.62</v>
      </c>
      <c r="G43" s="42">
        <v>0.94</v>
      </c>
      <c r="H43" s="42">
        <v>0.84</v>
      </c>
      <c r="I43" s="42">
        <v>0.05</v>
      </c>
      <c r="J43" s="43">
        <v>0.05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MDDbgP0EiewK5cmBEhICnjVZbs89Zb4RjmVZPMBrcfzc1pVQvn3pH5imB/Oo/h/4B5keij5+GJDHJK6IAP3o3Q==" saltValue="FC65xPnY1p55IfmswvhO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3440</v>
      </c>
      <c r="L45" s="60">
        <v>3205</v>
      </c>
      <c r="M45" s="60">
        <v>3210</v>
      </c>
      <c r="N45" s="60">
        <v>3562</v>
      </c>
      <c r="O45" s="61">
        <v>3667</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509</v>
      </c>
      <c r="L46" s="64" t="s">
        <v>509</v>
      </c>
      <c r="M46" s="64" t="s">
        <v>509</v>
      </c>
      <c r="N46" s="64" t="s">
        <v>509</v>
      </c>
      <c r="O46" s="65" t="s">
        <v>509</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509</v>
      </c>
      <c r="L47" s="64" t="s">
        <v>509</v>
      </c>
      <c r="M47" s="64" t="s">
        <v>509</v>
      </c>
      <c r="N47" s="64" t="s">
        <v>509</v>
      </c>
      <c r="O47" s="65" t="s">
        <v>509</v>
      </c>
      <c r="P47" s="48"/>
      <c r="Q47" s="48"/>
      <c r="R47" s="48"/>
      <c r="S47" s="48"/>
      <c r="T47" s="48"/>
      <c r="U47" s="48"/>
    </row>
    <row r="48" spans="1:21" ht="30.75" customHeight="1" x14ac:dyDescent="0.2">
      <c r="A48" s="48"/>
      <c r="B48" s="1178"/>
      <c r="C48" s="1179"/>
      <c r="D48" s="62"/>
      <c r="E48" s="1155" t="s">
        <v>15</v>
      </c>
      <c r="F48" s="1155"/>
      <c r="G48" s="1155"/>
      <c r="H48" s="1155"/>
      <c r="I48" s="1155"/>
      <c r="J48" s="1156"/>
      <c r="K48" s="63">
        <v>997</v>
      </c>
      <c r="L48" s="64">
        <v>996</v>
      </c>
      <c r="M48" s="64">
        <v>975</v>
      </c>
      <c r="N48" s="64">
        <v>969</v>
      </c>
      <c r="O48" s="65">
        <v>959</v>
      </c>
      <c r="P48" s="48"/>
      <c r="Q48" s="48"/>
      <c r="R48" s="48"/>
      <c r="S48" s="48"/>
      <c r="T48" s="48"/>
      <c r="U48" s="48"/>
    </row>
    <row r="49" spans="1:21" ht="30.75" customHeight="1" x14ac:dyDescent="0.2">
      <c r="A49" s="48"/>
      <c r="B49" s="1178"/>
      <c r="C49" s="1179"/>
      <c r="D49" s="62"/>
      <c r="E49" s="1155" t="s">
        <v>16</v>
      </c>
      <c r="F49" s="1155"/>
      <c r="G49" s="1155"/>
      <c r="H49" s="1155"/>
      <c r="I49" s="1155"/>
      <c r="J49" s="1156"/>
      <c r="K49" s="63">
        <v>49</v>
      </c>
      <c r="L49" s="64">
        <v>43</v>
      </c>
      <c r="M49" s="64">
        <v>43</v>
      </c>
      <c r="N49" s="64">
        <v>49</v>
      </c>
      <c r="O49" s="65">
        <v>48</v>
      </c>
      <c r="P49" s="48"/>
      <c r="Q49" s="48"/>
      <c r="R49" s="48"/>
      <c r="S49" s="48"/>
      <c r="T49" s="48"/>
      <c r="U49" s="48"/>
    </row>
    <row r="50" spans="1:21" ht="30.75" customHeight="1" x14ac:dyDescent="0.2">
      <c r="A50" s="48"/>
      <c r="B50" s="1178"/>
      <c r="C50" s="1179"/>
      <c r="D50" s="62"/>
      <c r="E50" s="1155" t="s">
        <v>17</v>
      </c>
      <c r="F50" s="1155"/>
      <c r="G50" s="1155"/>
      <c r="H50" s="1155"/>
      <c r="I50" s="1155"/>
      <c r="J50" s="1156"/>
      <c r="K50" s="63">
        <v>49</v>
      </c>
      <c r="L50" s="64">
        <v>29</v>
      </c>
      <c r="M50" s="64">
        <v>15</v>
      </c>
      <c r="N50" s="64">
        <v>9</v>
      </c>
      <c r="O50" s="65">
        <v>5</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509</v>
      </c>
      <c r="L51" s="64" t="s">
        <v>509</v>
      </c>
      <c r="M51" s="64" t="s">
        <v>509</v>
      </c>
      <c r="N51" s="64" t="s">
        <v>509</v>
      </c>
      <c r="O51" s="65" t="s">
        <v>509</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3457</v>
      </c>
      <c r="L52" s="64">
        <v>3396</v>
      </c>
      <c r="M52" s="64">
        <v>3310</v>
      </c>
      <c r="N52" s="64">
        <v>3318</v>
      </c>
      <c r="O52" s="65">
        <v>3348</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1078</v>
      </c>
      <c r="L53" s="69">
        <v>877</v>
      </c>
      <c r="M53" s="69">
        <v>933</v>
      </c>
      <c r="N53" s="69">
        <v>1271</v>
      </c>
      <c r="O53" s="70">
        <v>1331</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569</v>
      </c>
      <c r="P56" s="48"/>
      <c r="Q56" s="48"/>
      <c r="R56" s="48"/>
      <c r="S56" s="48"/>
      <c r="T56" s="48"/>
      <c r="U56" s="48"/>
    </row>
    <row r="57" spans="1:21" ht="31.5" customHeight="1" thickBot="1" x14ac:dyDescent="0.3">
      <c r="A57" s="48"/>
      <c r="B57" s="76"/>
      <c r="C57" s="77"/>
      <c r="D57" s="77"/>
      <c r="E57" s="78"/>
      <c r="F57" s="78"/>
      <c r="G57" s="78"/>
      <c r="H57" s="78"/>
      <c r="I57" s="78"/>
      <c r="J57" s="79" t="s">
        <v>2</v>
      </c>
      <c r="K57" s="80" t="s">
        <v>570</v>
      </c>
      <c r="L57" s="81" t="s">
        <v>571</v>
      </c>
      <c r="M57" s="81" t="s">
        <v>572</v>
      </c>
      <c r="N57" s="81" t="s">
        <v>573</v>
      </c>
      <c r="O57" s="82" t="s">
        <v>574</v>
      </c>
      <c r="P57" s="48"/>
      <c r="Q57" s="48"/>
      <c r="R57" s="48"/>
      <c r="S57" s="48"/>
      <c r="T57" s="48"/>
      <c r="U57" s="48"/>
    </row>
    <row r="58" spans="1:21" ht="31.5" customHeight="1" x14ac:dyDescent="0.2">
      <c r="B58" s="1161" t="s">
        <v>26</v>
      </c>
      <c r="C58" s="1162"/>
      <c r="D58" s="1167" t="s">
        <v>27</v>
      </c>
      <c r="E58" s="1168"/>
      <c r="F58" s="1168"/>
      <c r="G58" s="1168"/>
      <c r="H58" s="1168"/>
      <c r="I58" s="1168"/>
      <c r="J58" s="1169"/>
      <c r="K58" s="83" t="s">
        <v>509</v>
      </c>
      <c r="L58" s="84" t="s">
        <v>509</v>
      </c>
      <c r="M58" s="84" t="s">
        <v>509</v>
      </c>
      <c r="N58" s="84" t="s">
        <v>509</v>
      </c>
      <c r="O58" s="85" t="s">
        <v>509</v>
      </c>
    </row>
    <row r="59" spans="1:21" ht="31.5" customHeight="1" x14ac:dyDescent="0.2">
      <c r="B59" s="1163"/>
      <c r="C59" s="1164"/>
      <c r="D59" s="1170" t="s">
        <v>28</v>
      </c>
      <c r="E59" s="1171"/>
      <c r="F59" s="1171"/>
      <c r="G59" s="1171"/>
      <c r="H59" s="1171"/>
      <c r="I59" s="1171"/>
      <c r="J59" s="1172"/>
      <c r="K59" s="86" t="s">
        <v>509</v>
      </c>
      <c r="L59" s="87" t="s">
        <v>509</v>
      </c>
      <c r="M59" s="87" t="s">
        <v>509</v>
      </c>
      <c r="N59" s="87" t="s">
        <v>509</v>
      </c>
      <c r="O59" s="88" t="s">
        <v>509</v>
      </c>
    </row>
    <row r="60" spans="1:21" ht="31.5" customHeight="1" thickBot="1" x14ac:dyDescent="0.25">
      <c r="B60" s="1165"/>
      <c r="C60" s="1166"/>
      <c r="D60" s="1173" t="s">
        <v>29</v>
      </c>
      <c r="E60" s="1174"/>
      <c r="F60" s="1174"/>
      <c r="G60" s="1174"/>
      <c r="H60" s="1174"/>
      <c r="I60" s="1174"/>
      <c r="J60" s="1175"/>
      <c r="K60" s="89" t="s">
        <v>509</v>
      </c>
      <c r="L60" s="90" t="s">
        <v>509</v>
      </c>
      <c r="M60" s="90" t="s">
        <v>509</v>
      </c>
      <c r="N60" s="90" t="s">
        <v>509</v>
      </c>
      <c r="O60" s="91" t="s">
        <v>509</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ZCGrlXcd37FaNcSftQy8TyicnPiKNDjkGZk9Iw0wZnpUlKdMiP9od3GIIFmqUuhTo0FfTZ/fbHzLr3P8iEM9w==" saltValue="EKAzBY1XeT92wxkvADxKy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550</v>
      </c>
      <c r="J40" s="103" t="s">
        <v>551</v>
      </c>
      <c r="K40" s="103" t="s">
        <v>552</v>
      </c>
      <c r="L40" s="103" t="s">
        <v>553</v>
      </c>
      <c r="M40" s="104" t="s">
        <v>554</v>
      </c>
    </row>
    <row r="41" spans="2:13" ht="27.75" customHeight="1" x14ac:dyDescent="0.2">
      <c r="B41" s="1196" t="s">
        <v>32</v>
      </c>
      <c r="C41" s="1197"/>
      <c r="D41" s="105"/>
      <c r="E41" s="1198" t="s">
        <v>33</v>
      </c>
      <c r="F41" s="1198"/>
      <c r="G41" s="1198"/>
      <c r="H41" s="1199"/>
      <c r="I41" s="355">
        <v>32131</v>
      </c>
      <c r="J41" s="356">
        <v>32941</v>
      </c>
      <c r="K41" s="356">
        <v>32924</v>
      </c>
      <c r="L41" s="356">
        <v>31166</v>
      </c>
      <c r="M41" s="357">
        <v>28761</v>
      </c>
    </row>
    <row r="42" spans="2:13" ht="27.75" customHeight="1" x14ac:dyDescent="0.2">
      <c r="B42" s="1186"/>
      <c r="C42" s="1187"/>
      <c r="D42" s="106"/>
      <c r="E42" s="1190" t="s">
        <v>34</v>
      </c>
      <c r="F42" s="1190"/>
      <c r="G42" s="1190"/>
      <c r="H42" s="1191"/>
      <c r="I42" s="358">
        <v>64</v>
      </c>
      <c r="J42" s="359">
        <v>35</v>
      </c>
      <c r="K42" s="359">
        <v>20</v>
      </c>
      <c r="L42" s="359">
        <v>11</v>
      </c>
      <c r="M42" s="360">
        <v>7</v>
      </c>
    </row>
    <row r="43" spans="2:13" ht="27.75" customHeight="1" x14ac:dyDescent="0.2">
      <c r="B43" s="1186"/>
      <c r="C43" s="1187"/>
      <c r="D43" s="106"/>
      <c r="E43" s="1190" t="s">
        <v>35</v>
      </c>
      <c r="F43" s="1190"/>
      <c r="G43" s="1190"/>
      <c r="H43" s="1191"/>
      <c r="I43" s="358">
        <v>8013</v>
      </c>
      <c r="J43" s="359">
        <v>6781</v>
      </c>
      <c r="K43" s="359">
        <v>5669</v>
      </c>
      <c r="L43" s="359">
        <v>5357</v>
      </c>
      <c r="M43" s="360">
        <v>5228</v>
      </c>
    </row>
    <row r="44" spans="2:13" ht="27.75" customHeight="1" x14ac:dyDescent="0.2">
      <c r="B44" s="1186"/>
      <c r="C44" s="1187"/>
      <c r="D44" s="106"/>
      <c r="E44" s="1190" t="s">
        <v>36</v>
      </c>
      <c r="F44" s="1190"/>
      <c r="G44" s="1190"/>
      <c r="H44" s="1191"/>
      <c r="I44" s="358">
        <v>311</v>
      </c>
      <c r="J44" s="359">
        <v>257</v>
      </c>
      <c r="K44" s="359">
        <v>270</v>
      </c>
      <c r="L44" s="359">
        <v>209</v>
      </c>
      <c r="M44" s="360">
        <v>150</v>
      </c>
    </row>
    <row r="45" spans="2:13" ht="27.75" customHeight="1" x14ac:dyDescent="0.2">
      <c r="B45" s="1186"/>
      <c r="C45" s="1187"/>
      <c r="D45" s="106"/>
      <c r="E45" s="1190" t="s">
        <v>37</v>
      </c>
      <c r="F45" s="1190"/>
      <c r="G45" s="1190"/>
      <c r="H45" s="1191"/>
      <c r="I45" s="358">
        <v>6633</v>
      </c>
      <c r="J45" s="359">
        <v>6826</v>
      </c>
      <c r="K45" s="359">
        <v>6862</v>
      </c>
      <c r="L45" s="359">
        <v>6781</v>
      </c>
      <c r="M45" s="360">
        <v>6727</v>
      </c>
    </row>
    <row r="46" spans="2:13" ht="27.75" customHeight="1" x14ac:dyDescent="0.2">
      <c r="B46" s="1186"/>
      <c r="C46" s="1187"/>
      <c r="D46" s="107"/>
      <c r="E46" s="1190" t="s">
        <v>38</v>
      </c>
      <c r="F46" s="1190"/>
      <c r="G46" s="1190"/>
      <c r="H46" s="1191"/>
      <c r="I46" s="358">
        <v>7</v>
      </c>
      <c r="J46" s="359">
        <v>7</v>
      </c>
      <c r="K46" s="359">
        <v>6</v>
      </c>
      <c r="L46" s="359">
        <v>7</v>
      </c>
      <c r="M46" s="360">
        <v>6</v>
      </c>
    </row>
    <row r="47" spans="2:13" ht="27.75" customHeight="1" x14ac:dyDescent="0.2">
      <c r="B47" s="1186"/>
      <c r="C47" s="1187"/>
      <c r="D47" s="108"/>
      <c r="E47" s="1200" t="s">
        <v>39</v>
      </c>
      <c r="F47" s="1201"/>
      <c r="G47" s="1201"/>
      <c r="H47" s="1202"/>
      <c r="I47" s="358" t="s">
        <v>509</v>
      </c>
      <c r="J47" s="359" t="s">
        <v>509</v>
      </c>
      <c r="K47" s="359" t="s">
        <v>509</v>
      </c>
      <c r="L47" s="359" t="s">
        <v>509</v>
      </c>
      <c r="M47" s="360" t="s">
        <v>509</v>
      </c>
    </row>
    <row r="48" spans="2:13" ht="27.75" customHeight="1" x14ac:dyDescent="0.2">
      <c r="B48" s="1186"/>
      <c r="C48" s="1187"/>
      <c r="D48" s="106"/>
      <c r="E48" s="1190" t="s">
        <v>40</v>
      </c>
      <c r="F48" s="1190"/>
      <c r="G48" s="1190"/>
      <c r="H48" s="1191"/>
      <c r="I48" s="358" t="s">
        <v>509</v>
      </c>
      <c r="J48" s="359" t="s">
        <v>509</v>
      </c>
      <c r="K48" s="359" t="s">
        <v>509</v>
      </c>
      <c r="L48" s="359" t="s">
        <v>509</v>
      </c>
      <c r="M48" s="360" t="s">
        <v>509</v>
      </c>
    </row>
    <row r="49" spans="2:13" ht="27.75" customHeight="1" x14ac:dyDescent="0.2">
      <c r="B49" s="1188"/>
      <c r="C49" s="1189"/>
      <c r="D49" s="106"/>
      <c r="E49" s="1190" t="s">
        <v>41</v>
      </c>
      <c r="F49" s="1190"/>
      <c r="G49" s="1190"/>
      <c r="H49" s="1191"/>
      <c r="I49" s="358" t="s">
        <v>509</v>
      </c>
      <c r="J49" s="359" t="s">
        <v>509</v>
      </c>
      <c r="K49" s="359" t="s">
        <v>509</v>
      </c>
      <c r="L49" s="359" t="s">
        <v>509</v>
      </c>
      <c r="M49" s="360" t="s">
        <v>509</v>
      </c>
    </row>
    <row r="50" spans="2:13" ht="27.75" customHeight="1" x14ac:dyDescent="0.2">
      <c r="B50" s="1184" t="s">
        <v>42</v>
      </c>
      <c r="C50" s="1185"/>
      <c r="D50" s="109"/>
      <c r="E50" s="1190" t="s">
        <v>43</v>
      </c>
      <c r="F50" s="1190"/>
      <c r="G50" s="1190"/>
      <c r="H50" s="1191"/>
      <c r="I50" s="358">
        <v>10674</v>
      </c>
      <c r="J50" s="359">
        <v>10716</v>
      </c>
      <c r="K50" s="359">
        <v>10314</v>
      </c>
      <c r="L50" s="359">
        <v>7717</v>
      </c>
      <c r="M50" s="360">
        <v>9555</v>
      </c>
    </row>
    <row r="51" spans="2:13" ht="27.75" customHeight="1" x14ac:dyDescent="0.2">
      <c r="B51" s="1186"/>
      <c r="C51" s="1187"/>
      <c r="D51" s="106"/>
      <c r="E51" s="1190" t="s">
        <v>44</v>
      </c>
      <c r="F51" s="1190"/>
      <c r="G51" s="1190"/>
      <c r="H51" s="1191"/>
      <c r="I51" s="358">
        <v>4446</v>
      </c>
      <c r="J51" s="359">
        <v>4377</v>
      </c>
      <c r="K51" s="359">
        <v>4173</v>
      </c>
      <c r="L51" s="359">
        <v>3858</v>
      </c>
      <c r="M51" s="360">
        <v>3713</v>
      </c>
    </row>
    <row r="52" spans="2:13" ht="27.75" customHeight="1" x14ac:dyDescent="0.2">
      <c r="B52" s="1188"/>
      <c r="C52" s="1189"/>
      <c r="D52" s="106"/>
      <c r="E52" s="1190" t="s">
        <v>45</v>
      </c>
      <c r="F52" s="1190"/>
      <c r="G52" s="1190"/>
      <c r="H52" s="1191"/>
      <c r="I52" s="358">
        <v>34796</v>
      </c>
      <c r="J52" s="359">
        <v>33894</v>
      </c>
      <c r="K52" s="359">
        <v>32869</v>
      </c>
      <c r="L52" s="359">
        <v>32004</v>
      </c>
      <c r="M52" s="360">
        <v>30044</v>
      </c>
    </row>
    <row r="53" spans="2:13" ht="27.75" customHeight="1" thickBot="1" x14ac:dyDescent="0.25">
      <c r="B53" s="1192" t="s">
        <v>46</v>
      </c>
      <c r="C53" s="1193"/>
      <c r="D53" s="110"/>
      <c r="E53" s="1194" t="s">
        <v>47</v>
      </c>
      <c r="F53" s="1194"/>
      <c r="G53" s="1194"/>
      <c r="H53" s="1195"/>
      <c r="I53" s="361">
        <v>-2755</v>
      </c>
      <c r="J53" s="362">
        <v>-2139</v>
      </c>
      <c r="K53" s="362">
        <v>-1603</v>
      </c>
      <c r="L53" s="362">
        <v>-49</v>
      </c>
      <c r="M53" s="363">
        <v>-2432</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IivnzIFp1rAuhPrIE2skq4hrlv/6yctFrS4caQNctQrXJ1Vte5cy1AUzn8DrXRGzgg9Fd5jVVHG1ISjwJp0reg==" saltValue="uGzaBAR/qdp4NFwZc+36a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552</v>
      </c>
      <c r="G54" s="119" t="s">
        <v>553</v>
      </c>
      <c r="H54" s="120" t="s">
        <v>554</v>
      </c>
    </row>
    <row r="55" spans="2:8" ht="52.5" customHeight="1" x14ac:dyDescent="0.2">
      <c r="B55" s="121"/>
      <c r="C55" s="1211" t="s">
        <v>50</v>
      </c>
      <c r="D55" s="1211"/>
      <c r="E55" s="1212"/>
      <c r="F55" s="122">
        <v>2745</v>
      </c>
      <c r="G55" s="122">
        <v>2727</v>
      </c>
      <c r="H55" s="123">
        <v>2728</v>
      </c>
    </row>
    <row r="56" spans="2:8" ht="52.5" customHeight="1" x14ac:dyDescent="0.2">
      <c r="B56" s="124"/>
      <c r="C56" s="1213" t="s">
        <v>51</v>
      </c>
      <c r="D56" s="1213"/>
      <c r="E56" s="1214"/>
      <c r="F56" s="125">
        <v>364</v>
      </c>
      <c r="G56" s="125">
        <v>137</v>
      </c>
      <c r="H56" s="126">
        <v>137</v>
      </c>
    </row>
    <row r="57" spans="2:8" ht="53.25" customHeight="1" x14ac:dyDescent="0.2">
      <c r="B57" s="124"/>
      <c r="C57" s="1215" t="s">
        <v>52</v>
      </c>
      <c r="D57" s="1215"/>
      <c r="E57" s="1216"/>
      <c r="F57" s="127">
        <v>6134</v>
      </c>
      <c r="G57" s="127">
        <v>3651</v>
      </c>
      <c r="H57" s="128">
        <v>5439</v>
      </c>
    </row>
    <row r="58" spans="2:8" ht="45.75" customHeight="1" x14ac:dyDescent="0.2">
      <c r="B58" s="129"/>
      <c r="C58" s="1203" t="s">
        <v>589</v>
      </c>
      <c r="D58" s="1204"/>
      <c r="E58" s="1205"/>
      <c r="F58" s="130">
        <v>1863</v>
      </c>
      <c r="G58" s="130">
        <v>2994</v>
      </c>
      <c r="H58" s="131">
        <v>4669</v>
      </c>
    </row>
    <row r="59" spans="2:8" ht="45.75" customHeight="1" x14ac:dyDescent="0.2">
      <c r="B59" s="129"/>
      <c r="C59" s="1203" t="s">
        <v>590</v>
      </c>
      <c r="D59" s="1204"/>
      <c r="E59" s="1205"/>
      <c r="F59" s="130">
        <v>495</v>
      </c>
      <c r="G59" s="130">
        <v>497</v>
      </c>
      <c r="H59" s="131">
        <v>500</v>
      </c>
    </row>
    <row r="60" spans="2:8" ht="45.75" customHeight="1" x14ac:dyDescent="0.2">
      <c r="B60" s="129"/>
      <c r="C60" s="1203" t="s">
        <v>591</v>
      </c>
      <c r="D60" s="1204"/>
      <c r="E60" s="1205"/>
      <c r="F60" s="130">
        <v>98</v>
      </c>
      <c r="G60" s="130">
        <v>118</v>
      </c>
      <c r="H60" s="131">
        <v>226</v>
      </c>
    </row>
    <row r="61" spans="2:8" ht="45.75" customHeight="1" x14ac:dyDescent="0.2">
      <c r="B61" s="129"/>
      <c r="C61" s="1203" t="s">
        <v>592</v>
      </c>
      <c r="D61" s="1204"/>
      <c r="E61" s="1205"/>
      <c r="F61" s="130">
        <v>16</v>
      </c>
      <c r="G61" s="130">
        <v>35</v>
      </c>
      <c r="H61" s="131">
        <v>37</v>
      </c>
    </row>
    <row r="62" spans="2:8" ht="45.75" customHeight="1" thickBot="1" x14ac:dyDescent="0.25">
      <c r="B62" s="132"/>
      <c r="C62" s="1206" t="s">
        <v>593</v>
      </c>
      <c r="D62" s="1207"/>
      <c r="E62" s="1208"/>
      <c r="F62" s="133">
        <v>5</v>
      </c>
      <c r="G62" s="133">
        <v>5</v>
      </c>
      <c r="H62" s="134">
        <v>5</v>
      </c>
    </row>
    <row r="63" spans="2:8" ht="52.5" customHeight="1" thickBot="1" x14ac:dyDescent="0.25">
      <c r="B63" s="135"/>
      <c r="C63" s="1209" t="s">
        <v>53</v>
      </c>
      <c r="D63" s="1209"/>
      <c r="E63" s="1210"/>
      <c r="F63" s="136">
        <v>9243</v>
      </c>
      <c r="G63" s="136">
        <v>6515</v>
      </c>
      <c r="H63" s="137">
        <v>8304</v>
      </c>
    </row>
    <row r="64" spans="2:8" ht="13" x14ac:dyDescent="0.2"/>
  </sheetData>
  <sheetProtection algorithmName="SHA-512" hashValue="FHTdJsidlJ1gg+3ZuYbpUlFOd+y0/JptNYGzN9mcFLGltdocsLz7QORje32pPN0kzrt3AkjSqXqtR4bT7Ayw1w==" saltValue="wV9ypEJQHlsvi3fyxUbh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13.5" customHeight="1" zeroHeight="1" x14ac:dyDescent="0.2"/>
  <cols>
    <col min="1" max="1" width="6.36328125" style="1219" customWidth="1"/>
    <col min="2" max="107" width="2.453125" style="1219" customWidth="1"/>
    <col min="108" max="108" width="6.08984375" style="1226" customWidth="1"/>
    <col min="109" max="109" width="5.90625" style="1225" customWidth="1"/>
    <col min="110" max="16384" width="8.6328125" style="1219" hidden="1"/>
  </cols>
  <sheetData>
    <row r="1" spans="1:109" ht="42.75" customHeight="1" x14ac:dyDescent="0.2">
      <c r="A1" s="1217"/>
      <c r="B1" s="1218"/>
      <c r="DD1" s="1219"/>
      <c r="DE1" s="1219"/>
    </row>
    <row r="2" spans="1:109" ht="25.5" customHeight="1" x14ac:dyDescent="0.2">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2">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ht="13" x14ac:dyDescent="0.2">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ht="13" x14ac:dyDescent="0.2">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ht="13" x14ac:dyDescent="0.2">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ht="13" x14ac:dyDescent="0.2">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ht="13" x14ac:dyDescent="0.2">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ht="13" x14ac:dyDescent="0.2">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ht="13" x14ac:dyDescent="0.2">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ht="13" x14ac:dyDescent="0.2">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ht="13" x14ac:dyDescent="0.2">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ht="13" x14ac:dyDescent="0.2">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ht="13" x14ac:dyDescent="0.2">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ht="13" x14ac:dyDescent="0.2">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ht="13" x14ac:dyDescent="0.2">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ht="13" x14ac:dyDescent="0.2">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ht="13" x14ac:dyDescent="0.2">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ht="13" x14ac:dyDescent="0.2">
      <c r="DD19" s="1219"/>
      <c r="DE19" s="1219"/>
    </row>
    <row r="20" spans="1:109" ht="13" x14ac:dyDescent="0.2">
      <c r="DD20" s="1219"/>
      <c r="DE20" s="1219"/>
    </row>
    <row r="21" spans="1:109" ht="17.25" customHeight="1" x14ac:dyDescent="0.2">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2">
      <c r="B22" s="1225"/>
    </row>
    <row r="23" spans="1:109" ht="13" x14ac:dyDescent="0.2">
      <c r="B23" s="1225"/>
    </row>
    <row r="24" spans="1:109" ht="13" x14ac:dyDescent="0.2">
      <c r="B24" s="1225"/>
    </row>
    <row r="25" spans="1:109" ht="13" x14ac:dyDescent="0.2">
      <c r="B25" s="1225"/>
    </row>
    <row r="26" spans="1:109" ht="13" x14ac:dyDescent="0.2">
      <c r="B26" s="1225"/>
    </row>
    <row r="27" spans="1:109" ht="13" x14ac:dyDescent="0.2">
      <c r="B27" s="1225"/>
    </row>
    <row r="28" spans="1:109" ht="13" x14ac:dyDescent="0.2">
      <c r="B28" s="1225"/>
    </row>
    <row r="29" spans="1:109" ht="13" x14ac:dyDescent="0.2">
      <c r="B29" s="1225"/>
    </row>
    <row r="30" spans="1:109" ht="13" x14ac:dyDescent="0.2">
      <c r="B30" s="1225"/>
    </row>
    <row r="31" spans="1:109" ht="13" x14ac:dyDescent="0.2">
      <c r="B31" s="1225"/>
    </row>
    <row r="32" spans="1:109" ht="13" x14ac:dyDescent="0.2">
      <c r="B32" s="1225"/>
    </row>
    <row r="33" spans="2:109" ht="13" x14ac:dyDescent="0.2">
      <c r="B33" s="1225"/>
    </row>
    <row r="34" spans="2:109" ht="13" x14ac:dyDescent="0.2">
      <c r="B34" s="1225"/>
    </row>
    <row r="35" spans="2:109" ht="13" x14ac:dyDescent="0.2">
      <c r="B35" s="1225"/>
    </row>
    <row r="36" spans="2:109" ht="13" x14ac:dyDescent="0.2">
      <c r="B36" s="1225"/>
    </row>
    <row r="37" spans="2:109" ht="13" x14ac:dyDescent="0.2">
      <c r="B37" s="1225"/>
    </row>
    <row r="38" spans="2:109" ht="13" x14ac:dyDescent="0.2">
      <c r="B38" s="1225"/>
    </row>
    <row r="39" spans="2:109" ht="13" x14ac:dyDescent="0.2">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ht="13" x14ac:dyDescent="0.2">
      <c r="B40" s="1230"/>
      <c r="DD40" s="1230"/>
      <c r="DE40" s="1219"/>
    </row>
    <row r="41" spans="2:109" ht="16.5" x14ac:dyDescent="0.2">
      <c r="B41" s="1231" t="s">
        <v>594</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ht="13" x14ac:dyDescent="0.2">
      <c r="B42" s="1225"/>
      <c r="G42" s="1232"/>
      <c r="I42" s="1233"/>
      <c r="J42" s="1233"/>
      <c r="K42" s="1233"/>
      <c r="AM42" s="1232"/>
      <c r="AN42" s="1232" t="s">
        <v>595</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2">
      <c r="B43" s="1225"/>
      <c r="AN43" s="1234" t="s">
        <v>596</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ht="13" x14ac:dyDescent="0.2">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ht="13" x14ac:dyDescent="0.2">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ht="13" x14ac:dyDescent="0.2">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ht="13" x14ac:dyDescent="0.2">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ht="13" x14ac:dyDescent="0.2">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ht="13" x14ac:dyDescent="0.2">
      <c r="B49" s="1225"/>
      <c r="AN49" s="1219" t="s">
        <v>597</v>
      </c>
    </row>
    <row r="50" spans="1:109" ht="13" x14ac:dyDescent="0.2">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550</v>
      </c>
      <c r="BQ50" s="1250"/>
      <c r="BR50" s="1250"/>
      <c r="BS50" s="1250"/>
      <c r="BT50" s="1250"/>
      <c r="BU50" s="1250"/>
      <c r="BV50" s="1250"/>
      <c r="BW50" s="1250"/>
      <c r="BX50" s="1250" t="s">
        <v>551</v>
      </c>
      <c r="BY50" s="1250"/>
      <c r="BZ50" s="1250"/>
      <c r="CA50" s="1250"/>
      <c r="CB50" s="1250"/>
      <c r="CC50" s="1250"/>
      <c r="CD50" s="1250"/>
      <c r="CE50" s="1250"/>
      <c r="CF50" s="1250" t="s">
        <v>552</v>
      </c>
      <c r="CG50" s="1250"/>
      <c r="CH50" s="1250"/>
      <c r="CI50" s="1250"/>
      <c r="CJ50" s="1250"/>
      <c r="CK50" s="1250"/>
      <c r="CL50" s="1250"/>
      <c r="CM50" s="1250"/>
      <c r="CN50" s="1250" t="s">
        <v>553</v>
      </c>
      <c r="CO50" s="1250"/>
      <c r="CP50" s="1250"/>
      <c r="CQ50" s="1250"/>
      <c r="CR50" s="1250"/>
      <c r="CS50" s="1250"/>
      <c r="CT50" s="1250"/>
      <c r="CU50" s="1250"/>
      <c r="CV50" s="1250" t="s">
        <v>554</v>
      </c>
      <c r="CW50" s="1250"/>
      <c r="CX50" s="1250"/>
      <c r="CY50" s="1250"/>
      <c r="CZ50" s="1250"/>
      <c r="DA50" s="1250"/>
      <c r="DB50" s="1250"/>
      <c r="DC50" s="1250"/>
    </row>
    <row r="51" spans="1:109" ht="13.5" customHeight="1" x14ac:dyDescent="0.2">
      <c r="B51" s="1225"/>
      <c r="G51" s="1251"/>
      <c r="H51" s="1251"/>
      <c r="I51" s="1252"/>
      <c r="J51" s="1252"/>
      <c r="K51" s="1253"/>
      <c r="L51" s="1253"/>
      <c r="M51" s="1253"/>
      <c r="N51" s="1253"/>
      <c r="AM51" s="1243"/>
      <c r="AN51" s="1254" t="s">
        <v>598</v>
      </c>
      <c r="AO51" s="1254"/>
      <c r="AP51" s="1254"/>
      <c r="AQ51" s="1254"/>
      <c r="AR51" s="1254"/>
      <c r="AS51" s="1254"/>
      <c r="AT51" s="1254"/>
      <c r="AU51" s="1254"/>
      <c r="AV51" s="1254"/>
      <c r="AW51" s="1254"/>
      <c r="AX51" s="1254"/>
      <c r="AY51" s="1254"/>
      <c r="AZ51" s="1254"/>
      <c r="BA51" s="1254"/>
      <c r="BB51" s="1254" t="s">
        <v>599</v>
      </c>
      <c r="BC51" s="1254"/>
      <c r="BD51" s="1254"/>
      <c r="BE51" s="1254"/>
      <c r="BF51" s="1254"/>
      <c r="BG51" s="1254"/>
      <c r="BH51" s="1254"/>
      <c r="BI51" s="1254"/>
      <c r="BJ51" s="1254"/>
      <c r="BK51" s="1254"/>
      <c r="BL51" s="1254"/>
      <c r="BM51" s="1254"/>
      <c r="BN51" s="1254"/>
      <c r="BO51" s="1254"/>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ht="13" x14ac:dyDescent="0.2">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 x14ac:dyDescent="0.2">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600</v>
      </c>
      <c r="BC53" s="1254"/>
      <c r="BD53" s="1254"/>
      <c r="BE53" s="1254"/>
      <c r="BF53" s="1254"/>
      <c r="BG53" s="1254"/>
      <c r="BH53" s="1254"/>
      <c r="BI53" s="1254"/>
      <c r="BJ53" s="1254"/>
      <c r="BK53" s="1254"/>
      <c r="BL53" s="1254"/>
      <c r="BM53" s="1254"/>
      <c r="BN53" s="1254"/>
      <c r="BO53" s="1254"/>
      <c r="BP53" s="1255">
        <v>63.7</v>
      </c>
      <c r="BQ53" s="1255"/>
      <c r="BR53" s="1255"/>
      <c r="BS53" s="1255"/>
      <c r="BT53" s="1255"/>
      <c r="BU53" s="1255"/>
      <c r="BV53" s="1255"/>
      <c r="BW53" s="1255"/>
      <c r="BX53" s="1255">
        <v>63.9</v>
      </c>
      <c r="BY53" s="1255"/>
      <c r="BZ53" s="1255"/>
      <c r="CA53" s="1255"/>
      <c r="CB53" s="1255"/>
      <c r="CC53" s="1255"/>
      <c r="CD53" s="1255"/>
      <c r="CE53" s="1255"/>
      <c r="CF53" s="1255">
        <v>65.099999999999994</v>
      </c>
      <c r="CG53" s="1255"/>
      <c r="CH53" s="1255"/>
      <c r="CI53" s="1255"/>
      <c r="CJ53" s="1255"/>
      <c r="CK53" s="1255"/>
      <c r="CL53" s="1255"/>
      <c r="CM53" s="1255"/>
      <c r="CN53" s="1255">
        <v>65.2</v>
      </c>
      <c r="CO53" s="1255"/>
      <c r="CP53" s="1255"/>
      <c r="CQ53" s="1255"/>
      <c r="CR53" s="1255"/>
      <c r="CS53" s="1255"/>
      <c r="CT53" s="1255"/>
      <c r="CU53" s="1255"/>
      <c r="CV53" s="1255">
        <v>68.8</v>
      </c>
      <c r="CW53" s="1255"/>
      <c r="CX53" s="1255"/>
      <c r="CY53" s="1255"/>
      <c r="CZ53" s="1255"/>
      <c r="DA53" s="1255"/>
      <c r="DB53" s="1255"/>
      <c r="DC53" s="1255"/>
    </row>
    <row r="54" spans="1:109" ht="13" x14ac:dyDescent="0.2">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 x14ac:dyDescent="0.2">
      <c r="A55" s="1233"/>
      <c r="B55" s="1225"/>
      <c r="G55" s="1244"/>
      <c r="H55" s="1244"/>
      <c r="I55" s="1244"/>
      <c r="J55" s="1244"/>
      <c r="K55" s="1253"/>
      <c r="L55" s="1253"/>
      <c r="M55" s="1253"/>
      <c r="N55" s="1253"/>
      <c r="AN55" s="1250" t="s">
        <v>601</v>
      </c>
      <c r="AO55" s="1250"/>
      <c r="AP55" s="1250"/>
      <c r="AQ55" s="1250"/>
      <c r="AR55" s="1250"/>
      <c r="AS55" s="1250"/>
      <c r="AT55" s="1250"/>
      <c r="AU55" s="1250"/>
      <c r="AV55" s="1250"/>
      <c r="AW55" s="1250"/>
      <c r="AX55" s="1250"/>
      <c r="AY55" s="1250"/>
      <c r="AZ55" s="1250"/>
      <c r="BA55" s="1250"/>
      <c r="BB55" s="1254" t="s">
        <v>599</v>
      </c>
      <c r="BC55" s="1254"/>
      <c r="BD55" s="1254"/>
      <c r="BE55" s="1254"/>
      <c r="BF55" s="1254"/>
      <c r="BG55" s="1254"/>
      <c r="BH55" s="1254"/>
      <c r="BI55" s="1254"/>
      <c r="BJ55" s="1254"/>
      <c r="BK55" s="1254"/>
      <c r="BL55" s="1254"/>
      <c r="BM55" s="1254"/>
      <c r="BN55" s="1254"/>
      <c r="BO55" s="1254"/>
      <c r="BP55" s="1255">
        <v>2.7</v>
      </c>
      <c r="BQ55" s="1255"/>
      <c r="BR55" s="1255"/>
      <c r="BS55" s="1255"/>
      <c r="BT55" s="1255"/>
      <c r="BU55" s="1255"/>
      <c r="BV55" s="1255"/>
      <c r="BW55" s="1255"/>
      <c r="BX55" s="1255">
        <v>0.5</v>
      </c>
      <c r="BY55" s="1255"/>
      <c r="BZ55" s="1255"/>
      <c r="CA55" s="1255"/>
      <c r="CB55" s="1255"/>
      <c r="CC55" s="1255"/>
      <c r="CD55" s="1255"/>
      <c r="CE55" s="1255"/>
      <c r="CF55" s="1255">
        <v>5.9</v>
      </c>
      <c r="CG55" s="1255"/>
      <c r="CH55" s="1255"/>
      <c r="CI55" s="1255"/>
      <c r="CJ55" s="1255"/>
      <c r="CK55" s="1255"/>
      <c r="CL55" s="1255"/>
      <c r="CM55" s="1255"/>
      <c r="CN55" s="1255">
        <v>4.0999999999999996</v>
      </c>
      <c r="CO55" s="1255"/>
      <c r="CP55" s="1255"/>
      <c r="CQ55" s="1255"/>
      <c r="CR55" s="1255"/>
      <c r="CS55" s="1255"/>
      <c r="CT55" s="1255"/>
      <c r="CU55" s="1255"/>
      <c r="CV55" s="1255">
        <v>0</v>
      </c>
      <c r="CW55" s="1255"/>
      <c r="CX55" s="1255"/>
      <c r="CY55" s="1255"/>
      <c r="CZ55" s="1255"/>
      <c r="DA55" s="1255"/>
      <c r="DB55" s="1255"/>
      <c r="DC55" s="1255"/>
    </row>
    <row r="56" spans="1:109" ht="13" x14ac:dyDescent="0.2">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ht="13" x14ac:dyDescent="0.2">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600</v>
      </c>
      <c r="BC57" s="1254"/>
      <c r="BD57" s="1254"/>
      <c r="BE57" s="1254"/>
      <c r="BF57" s="1254"/>
      <c r="BG57" s="1254"/>
      <c r="BH57" s="1254"/>
      <c r="BI57" s="1254"/>
      <c r="BJ57" s="1254"/>
      <c r="BK57" s="1254"/>
      <c r="BL57" s="1254"/>
      <c r="BM57" s="1254"/>
      <c r="BN57" s="1254"/>
      <c r="BO57" s="1254"/>
      <c r="BP57" s="1255">
        <v>60.2</v>
      </c>
      <c r="BQ57" s="1255"/>
      <c r="BR57" s="1255"/>
      <c r="BS57" s="1255"/>
      <c r="BT57" s="1255"/>
      <c r="BU57" s="1255"/>
      <c r="BV57" s="1255"/>
      <c r="BW57" s="1255"/>
      <c r="BX57" s="1255">
        <v>60.4</v>
      </c>
      <c r="BY57" s="1255"/>
      <c r="BZ57" s="1255"/>
      <c r="CA57" s="1255"/>
      <c r="CB57" s="1255"/>
      <c r="CC57" s="1255"/>
      <c r="CD57" s="1255"/>
      <c r="CE57" s="1255"/>
      <c r="CF57" s="1255">
        <v>61.9</v>
      </c>
      <c r="CG57" s="1255"/>
      <c r="CH57" s="1255"/>
      <c r="CI57" s="1255"/>
      <c r="CJ57" s="1255"/>
      <c r="CK57" s="1255"/>
      <c r="CL57" s="1255"/>
      <c r="CM57" s="1255"/>
      <c r="CN57" s="1255">
        <v>63</v>
      </c>
      <c r="CO57" s="1255"/>
      <c r="CP57" s="1255"/>
      <c r="CQ57" s="1255"/>
      <c r="CR57" s="1255"/>
      <c r="CS57" s="1255"/>
      <c r="CT57" s="1255"/>
      <c r="CU57" s="1255"/>
      <c r="CV57" s="1255">
        <v>64.2</v>
      </c>
      <c r="CW57" s="1255"/>
      <c r="CX57" s="1255"/>
      <c r="CY57" s="1255"/>
      <c r="CZ57" s="1255"/>
      <c r="DA57" s="1255"/>
      <c r="DB57" s="1255"/>
      <c r="DC57" s="1255"/>
      <c r="DD57" s="1258"/>
      <c r="DE57" s="1256"/>
    </row>
    <row r="58" spans="1:109" s="1233" customFormat="1" ht="13" x14ac:dyDescent="0.2">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ht="13" x14ac:dyDescent="0.2">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ht="13" x14ac:dyDescent="0.2">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ht="13" x14ac:dyDescent="0.2">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ht="13" x14ac:dyDescent="0.2">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6.5" x14ac:dyDescent="0.2">
      <c r="B63" s="1264" t="s">
        <v>602</v>
      </c>
    </row>
    <row r="64" spans="1:109" ht="13" x14ac:dyDescent="0.2">
      <c r="B64" s="1225"/>
      <c r="G64" s="1232"/>
      <c r="I64" s="1265"/>
      <c r="J64" s="1265"/>
      <c r="K64" s="1265"/>
      <c r="L64" s="1265"/>
      <c r="M64" s="1265"/>
      <c r="N64" s="1266"/>
      <c r="AM64" s="1232"/>
      <c r="AN64" s="1232" t="s">
        <v>595</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ht="13" x14ac:dyDescent="0.2">
      <c r="B65" s="1225"/>
      <c r="AN65" s="1267" t="s">
        <v>603</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ht="13" x14ac:dyDescent="0.2">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ht="13" x14ac:dyDescent="0.2">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ht="13" x14ac:dyDescent="0.2">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ht="13" x14ac:dyDescent="0.2">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ht="13" x14ac:dyDescent="0.2">
      <c r="B70" s="1225"/>
      <c r="H70" s="1268"/>
      <c r="I70" s="1268"/>
      <c r="J70" s="1269"/>
      <c r="K70" s="1269"/>
      <c r="L70" s="1270"/>
      <c r="M70" s="1269"/>
      <c r="N70" s="1270"/>
      <c r="AN70" s="1243"/>
      <c r="AO70" s="1243"/>
      <c r="AP70" s="1243"/>
      <c r="AZ70" s="1243"/>
      <c r="BA70" s="1243"/>
      <c r="BB70" s="1243"/>
      <c r="BL70" s="1243"/>
      <c r="BM70" s="1243"/>
      <c r="BN70" s="1243"/>
      <c r="BX70" s="1243"/>
      <c r="BY70" s="1243"/>
      <c r="BZ70" s="1243"/>
      <c r="CJ70" s="1243"/>
      <c r="CK70" s="1243"/>
      <c r="CL70" s="1243"/>
      <c r="CV70" s="1243"/>
      <c r="CW70" s="1243"/>
      <c r="CX70" s="1243"/>
    </row>
    <row r="71" spans="2:107" ht="13" x14ac:dyDescent="0.2">
      <c r="B71" s="1225"/>
      <c r="G71" s="1271"/>
      <c r="I71" s="1272"/>
      <c r="J71" s="1269"/>
      <c r="K71" s="1269"/>
      <c r="L71" s="1270"/>
      <c r="M71" s="1269"/>
      <c r="N71" s="1270"/>
      <c r="AM71" s="1271"/>
      <c r="AN71" s="1219" t="s">
        <v>597</v>
      </c>
    </row>
    <row r="72" spans="2:107" ht="13" x14ac:dyDescent="0.2">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550</v>
      </c>
      <c r="BQ72" s="1250"/>
      <c r="BR72" s="1250"/>
      <c r="BS72" s="1250"/>
      <c r="BT72" s="1250"/>
      <c r="BU72" s="1250"/>
      <c r="BV72" s="1250"/>
      <c r="BW72" s="1250"/>
      <c r="BX72" s="1250" t="s">
        <v>551</v>
      </c>
      <c r="BY72" s="1250"/>
      <c r="BZ72" s="1250"/>
      <c r="CA72" s="1250"/>
      <c r="CB72" s="1250"/>
      <c r="CC72" s="1250"/>
      <c r="CD72" s="1250"/>
      <c r="CE72" s="1250"/>
      <c r="CF72" s="1250" t="s">
        <v>552</v>
      </c>
      <c r="CG72" s="1250"/>
      <c r="CH72" s="1250"/>
      <c r="CI72" s="1250"/>
      <c r="CJ72" s="1250"/>
      <c r="CK72" s="1250"/>
      <c r="CL72" s="1250"/>
      <c r="CM72" s="1250"/>
      <c r="CN72" s="1250" t="s">
        <v>553</v>
      </c>
      <c r="CO72" s="1250"/>
      <c r="CP72" s="1250"/>
      <c r="CQ72" s="1250"/>
      <c r="CR72" s="1250"/>
      <c r="CS72" s="1250"/>
      <c r="CT72" s="1250"/>
      <c r="CU72" s="1250"/>
      <c r="CV72" s="1250" t="s">
        <v>554</v>
      </c>
      <c r="CW72" s="1250"/>
      <c r="CX72" s="1250"/>
      <c r="CY72" s="1250"/>
      <c r="CZ72" s="1250"/>
      <c r="DA72" s="1250"/>
      <c r="DB72" s="1250"/>
      <c r="DC72" s="1250"/>
    </row>
    <row r="73" spans="2:107" ht="13" x14ac:dyDescent="0.2">
      <c r="B73" s="1225"/>
      <c r="G73" s="1251"/>
      <c r="H73" s="1251"/>
      <c r="I73" s="1251"/>
      <c r="J73" s="1251"/>
      <c r="K73" s="1273"/>
      <c r="L73" s="1273"/>
      <c r="M73" s="1273"/>
      <c r="N73" s="1273"/>
      <c r="AM73" s="1243"/>
      <c r="AN73" s="1254" t="s">
        <v>598</v>
      </c>
      <c r="AO73" s="1254"/>
      <c r="AP73" s="1254"/>
      <c r="AQ73" s="1254"/>
      <c r="AR73" s="1254"/>
      <c r="AS73" s="1254"/>
      <c r="AT73" s="1254"/>
      <c r="AU73" s="1254"/>
      <c r="AV73" s="1254"/>
      <c r="AW73" s="1254"/>
      <c r="AX73" s="1254"/>
      <c r="AY73" s="1254"/>
      <c r="AZ73" s="1254"/>
      <c r="BA73" s="1254"/>
      <c r="BB73" s="1254" t="s">
        <v>599</v>
      </c>
      <c r="BC73" s="1254"/>
      <c r="BD73" s="1254"/>
      <c r="BE73" s="1254"/>
      <c r="BF73" s="1254"/>
      <c r="BG73" s="1254"/>
      <c r="BH73" s="1254"/>
      <c r="BI73" s="1254"/>
      <c r="BJ73" s="1254"/>
      <c r="BK73" s="1254"/>
      <c r="BL73" s="1254"/>
      <c r="BM73" s="1254"/>
      <c r="BN73" s="1254"/>
      <c r="BO73" s="1254"/>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ht="13" x14ac:dyDescent="0.2">
      <c r="B74" s="1225"/>
      <c r="G74" s="1251"/>
      <c r="H74" s="1251"/>
      <c r="I74" s="1251"/>
      <c r="J74" s="1251"/>
      <c r="K74" s="1273"/>
      <c r="L74" s="1273"/>
      <c r="M74" s="1273"/>
      <c r="N74" s="1273"/>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 x14ac:dyDescent="0.2">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604</v>
      </c>
      <c r="BC75" s="1254"/>
      <c r="BD75" s="1254"/>
      <c r="BE75" s="1254"/>
      <c r="BF75" s="1254"/>
      <c r="BG75" s="1254"/>
      <c r="BH75" s="1254"/>
      <c r="BI75" s="1254"/>
      <c r="BJ75" s="1254"/>
      <c r="BK75" s="1254"/>
      <c r="BL75" s="1254"/>
      <c r="BM75" s="1254"/>
      <c r="BN75" s="1254"/>
      <c r="BO75" s="1254"/>
      <c r="BP75" s="1255">
        <v>5.5</v>
      </c>
      <c r="BQ75" s="1255"/>
      <c r="BR75" s="1255"/>
      <c r="BS75" s="1255"/>
      <c r="BT75" s="1255"/>
      <c r="BU75" s="1255"/>
      <c r="BV75" s="1255"/>
      <c r="BW75" s="1255"/>
      <c r="BX75" s="1255">
        <v>4.8</v>
      </c>
      <c r="BY75" s="1255"/>
      <c r="BZ75" s="1255"/>
      <c r="CA75" s="1255"/>
      <c r="CB75" s="1255"/>
      <c r="CC75" s="1255"/>
      <c r="CD75" s="1255"/>
      <c r="CE75" s="1255"/>
      <c r="CF75" s="1255">
        <v>4.4000000000000004</v>
      </c>
      <c r="CG75" s="1255"/>
      <c r="CH75" s="1255"/>
      <c r="CI75" s="1255"/>
      <c r="CJ75" s="1255"/>
      <c r="CK75" s="1255"/>
      <c r="CL75" s="1255"/>
      <c r="CM75" s="1255"/>
      <c r="CN75" s="1255">
        <v>4.5</v>
      </c>
      <c r="CO75" s="1255"/>
      <c r="CP75" s="1255"/>
      <c r="CQ75" s="1255"/>
      <c r="CR75" s="1255"/>
      <c r="CS75" s="1255"/>
      <c r="CT75" s="1255"/>
      <c r="CU75" s="1255"/>
      <c r="CV75" s="1255">
        <v>5.0999999999999996</v>
      </c>
      <c r="CW75" s="1255"/>
      <c r="CX75" s="1255"/>
      <c r="CY75" s="1255"/>
      <c r="CZ75" s="1255"/>
      <c r="DA75" s="1255"/>
      <c r="DB75" s="1255"/>
      <c r="DC75" s="1255"/>
    </row>
    <row r="76" spans="2:107" ht="13" x14ac:dyDescent="0.2">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 x14ac:dyDescent="0.2">
      <c r="B77" s="1225"/>
      <c r="G77" s="1244"/>
      <c r="H77" s="1244"/>
      <c r="I77" s="1244"/>
      <c r="J77" s="1244"/>
      <c r="K77" s="1273"/>
      <c r="L77" s="1273"/>
      <c r="M77" s="1273"/>
      <c r="N77" s="1273"/>
      <c r="AN77" s="1250" t="s">
        <v>601</v>
      </c>
      <c r="AO77" s="1250"/>
      <c r="AP77" s="1250"/>
      <c r="AQ77" s="1250"/>
      <c r="AR77" s="1250"/>
      <c r="AS77" s="1250"/>
      <c r="AT77" s="1250"/>
      <c r="AU77" s="1250"/>
      <c r="AV77" s="1250"/>
      <c r="AW77" s="1250"/>
      <c r="AX77" s="1250"/>
      <c r="AY77" s="1250"/>
      <c r="AZ77" s="1250"/>
      <c r="BA77" s="1250"/>
      <c r="BB77" s="1254" t="s">
        <v>599</v>
      </c>
      <c r="BC77" s="1254"/>
      <c r="BD77" s="1254"/>
      <c r="BE77" s="1254"/>
      <c r="BF77" s="1254"/>
      <c r="BG77" s="1254"/>
      <c r="BH77" s="1254"/>
      <c r="BI77" s="1254"/>
      <c r="BJ77" s="1254"/>
      <c r="BK77" s="1254"/>
      <c r="BL77" s="1254"/>
      <c r="BM77" s="1254"/>
      <c r="BN77" s="1254"/>
      <c r="BO77" s="1254"/>
      <c r="BP77" s="1255">
        <v>2.7</v>
      </c>
      <c r="BQ77" s="1255"/>
      <c r="BR77" s="1255"/>
      <c r="BS77" s="1255"/>
      <c r="BT77" s="1255"/>
      <c r="BU77" s="1255"/>
      <c r="BV77" s="1255"/>
      <c r="BW77" s="1255"/>
      <c r="BX77" s="1255">
        <v>0.5</v>
      </c>
      <c r="BY77" s="1255"/>
      <c r="BZ77" s="1255"/>
      <c r="CA77" s="1255"/>
      <c r="CB77" s="1255"/>
      <c r="CC77" s="1255"/>
      <c r="CD77" s="1255"/>
      <c r="CE77" s="1255"/>
      <c r="CF77" s="1255">
        <v>5.9</v>
      </c>
      <c r="CG77" s="1255"/>
      <c r="CH77" s="1255"/>
      <c r="CI77" s="1255"/>
      <c r="CJ77" s="1255"/>
      <c r="CK77" s="1255"/>
      <c r="CL77" s="1255"/>
      <c r="CM77" s="1255"/>
      <c r="CN77" s="1255">
        <v>4.0999999999999996</v>
      </c>
      <c r="CO77" s="1255"/>
      <c r="CP77" s="1255"/>
      <c r="CQ77" s="1255"/>
      <c r="CR77" s="1255"/>
      <c r="CS77" s="1255"/>
      <c r="CT77" s="1255"/>
      <c r="CU77" s="1255"/>
      <c r="CV77" s="1255">
        <v>0</v>
      </c>
      <c r="CW77" s="1255"/>
      <c r="CX77" s="1255"/>
      <c r="CY77" s="1255"/>
      <c r="CZ77" s="1255"/>
      <c r="DA77" s="1255"/>
      <c r="DB77" s="1255"/>
      <c r="DC77" s="1255"/>
    </row>
    <row r="78" spans="2:107" ht="13" x14ac:dyDescent="0.2">
      <c r="B78" s="1225"/>
      <c r="G78" s="1244"/>
      <c r="H78" s="1244"/>
      <c r="I78" s="1244"/>
      <c r="J78" s="1244"/>
      <c r="K78" s="1273"/>
      <c r="L78" s="1273"/>
      <c r="M78" s="1273"/>
      <c r="N78" s="1273"/>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 x14ac:dyDescent="0.2">
      <c r="B79" s="1225"/>
      <c r="G79" s="1244"/>
      <c r="H79" s="1244"/>
      <c r="I79" s="1257"/>
      <c r="J79" s="1257"/>
      <c r="K79" s="1274"/>
      <c r="L79" s="1274"/>
      <c r="M79" s="1274"/>
      <c r="N79" s="1274"/>
      <c r="AN79" s="1250"/>
      <c r="AO79" s="1250"/>
      <c r="AP79" s="1250"/>
      <c r="AQ79" s="1250"/>
      <c r="AR79" s="1250"/>
      <c r="AS79" s="1250"/>
      <c r="AT79" s="1250"/>
      <c r="AU79" s="1250"/>
      <c r="AV79" s="1250"/>
      <c r="AW79" s="1250"/>
      <c r="AX79" s="1250"/>
      <c r="AY79" s="1250"/>
      <c r="AZ79" s="1250"/>
      <c r="BA79" s="1250"/>
      <c r="BB79" s="1254" t="s">
        <v>604</v>
      </c>
      <c r="BC79" s="1254"/>
      <c r="BD79" s="1254"/>
      <c r="BE79" s="1254"/>
      <c r="BF79" s="1254"/>
      <c r="BG79" s="1254"/>
      <c r="BH79" s="1254"/>
      <c r="BI79" s="1254"/>
      <c r="BJ79" s="1254"/>
      <c r="BK79" s="1254"/>
      <c r="BL79" s="1254"/>
      <c r="BM79" s="1254"/>
      <c r="BN79" s="1254"/>
      <c r="BO79" s="1254"/>
      <c r="BP79" s="1255">
        <v>5</v>
      </c>
      <c r="BQ79" s="1255"/>
      <c r="BR79" s="1255"/>
      <c r="BS79" s="1255"/>
      <c r="BT79" s="1255"/>
      <c r="BU79" s="1255"/>
      <c r="BV79" s="1255"/>
      <c r="BW79" s="1255"/>
      <c r="BX79" s="1255">
        <v>5.0999999999999996</v>
      </c>
      <c r="BY79" s="1255"/>
      <c r="BZ79" s="1255"/>
      <c r="CA79" s="1255"/>
      <c r="CB79" s="1255"/>
      <c r="CC79" s="1255"/>
      <c r="CD79" s="1255"/>
      <c r="CE79" s="1255"/>
      <c r="CF79" s="1255">
        <v>5.2</v>
      </c>
      <c r="CG79" s="1255"/>
      <c r="CH79" s="1255"/>
      <c r="CI79" s="1255"/>
      <c r="CJ79" s="1255"/>
      <c r="CK79" s="1255"/>
      <c r="CL79" s="1255"/>
      <c r="CM79" s="1255"/>
      <c r="CN79" s="1255">
        <v>5.0999999999999996</v>
      </c>
      <c r="CO79" s="1255"/>
      <c r="CP79" s="1255"/>
      <c r="CQ79" s="1255"/>
      <c r="CR79" s="1255"/>
      <c r="CS79" s="1255"/>
      <c r="CT79" s="1255"/>
      <c r="CU79" s="1255"/>
      <c r="CV79" s="1255">
        <v>5.2</v>
      </c>
      <c r="CW79" s="1255"/>
      <c r="CX79" s="1255"/>
      <c r="CY79" s="1255"/>
      <c r="CZ79" s="1255"/>
      <c r="DA79" s="1255"/>
      <c r="DB79" s="1255"/>
      <c r="DC79" s="1255"/>
    </row>
    <row r="80" spans="2:107" ht="13" x14ac:dyDescent="0.2">
      <c r="B80" s="1225"/>
      <c r="G80" s="1244"/>
      <c r="H80" s="1244"/>
      <c r="I80" s="1257"/>
      <c r="J80" s="1257"/>
      <c r="K80" s="1274"/>
      <c r="L80" s="1274"/>
      <c r="M80" s="1274"/>
      <c r="N80" s="1274"/>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 x14ac:dyDescent="0.2">
      <c r="B81" s="1225"/>
    </row>
    <row r="82" spans="2:109" ht="16.5" x14ac:dyDescent="0.2">
      <c r="B82" s="1225"/>
      <c r="K82" s="1275"/>
      <c r="L82" s="1275"/>
      <c r="M82" s="1275"/>
      <c r="N82" s="1275"/>
      <c r="AQ82" s="1275"/>
      <c r="AR82" s="1275"/>
      <c r="AS82" s="1275"/>
      <c r="AT82" s="1275"/>
      <c r="BC82" s="1275"/>
      <c r="BD82" s="1275"/>
      <c r="BE82" s="1275"/>
      <c r="BF82" s="1275"/>
      <c r="BO82" s="1275"/>
      <c r="BP82" s="1275"/>
      <c r="BQ82" s="1275"/>
      <c r="BR82" s="1275"/>
      <c r="CA82" s="1275"/>
      <c r="CB82" s="1275"/>
      <c r="CC82" s="1275"/>
      <c r="CD82" s="1275"/>
      <c r="CM82" s="1275"/>
      <c r="CN82" s="1275"/>
      <c r="CO82" s="1275"/>
      <c r="CP82" s="1275"/>
      <c r="CY82" s="1275"/>
      <c r="CZ82" s="1275"/>
      <c r="DA82" s="1275"/>
      <c r="DB82" s="1275"/>
      <c r="DC82" s="1275"/>
    </row>
    <row r="83" spans="2:109" ht="13" x14ac:dyDescent="0.2">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ht="13" x14ac:dyDescent="0.2">
      <c r="DD84" s="1219"/>
      <c r="DE84" s="1219"/>
    </row>
    <row r="85" spans="2:109" ht="13" x14ac:dyDescent="0.2">
      <c r="DD85" s="1219"/>
      <c r="DE85" s="1219"/>
    </row>
  </sheetData>
  <sheetProtection algorithmName="SHA-512" hashValue="8F/F5WWbxEi9MZKEeBm5xgXufckyMVOIwX4vF2tdOPyYbsyiXO+L3H9td2bXbB3bKvu0VZMnKfw8k+hfZCM18w==" saltValue="+B457aoUjX8Pulw8Frm4q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D1" zoomScale="55" zoomScaleNormal="55" zoomScaleSheetLayoutView="70" workbookViewId="0">
      <selection activeCell="D1" sqref="D1"/>
    </sheetView>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497</v>
      </c>
    </row>
  </sheetData>
  <sheetProtection algorithmName="SHA-512" hashValue="4Rj2OCTdVh3DEK275l57UozzhdiAy050yKyTEn+lPoDu9xJVzzfbZY9VVkiitO2mMaA662Iy0Tez6qe2nV7FWg==" saltValue="Ov+OjRhw7W5Jc/0auNiYB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497</v>
      </c>
    </row>
  </sheetData>
  <sheetProtection algorithmName="SHA-512" hashValue="u+nY9y/sk+G/yFuxLqNhWCfMTEju/36OgccklJ5nOdPcHFKKjSxKVR7kLM1qD5G6MZcSkFbGb5r7cPRaiW0vYw==" saltValue="2tDRD7VY4TEpOpVu1ew2P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547</v>
      </c>
      <c r="G2" s="151"/>
      <c r="H2" s="152"/>
    </row>
    <row r="3" spans="1:8" x14ac:dyDescent="0.2">
      <c r="A3" s="148" t="s">
        <v>540</v>
      </c>
      <c r="B3" s="153"/>
      <c r="C3" s="154"/>
      <c r="D3" s="155">
        <v>23895</v>
      </c>
      <c r="E3" s="156"/>
      <c r="F3" s="157">
        <v>46402</v>
      </c>
      <c r="G3" s="158"/>
      <c r="H3" s="159"/>
    </row>
    <row r="4" spans="1:8" x14ac:dyDescent="0.2">
      <c r="A4" s="160"/>
      <c r="B4" s="161"/>
      <c r="C4" s="162"/>
      <c r="D4" s="163">
        <v>8749</v>
      </c>
      <c r="E4" s="164"/>
      <c r="F4" s="165">
        <v>26897</v>
      </c>
      <c r="G4" s="166"/>
      <c r="H4" s="167"/>
    </row>
    <row r="5" spans="1:8" x14ac:dyDescent="0.2">
      <c r="A5" s="148" t="s">
        <v>542</v>
      </c>
      <c r="B5" s="153"/>
      <c r="C5" s="154"/>
      <c r="D5" s="155">
        <v>45844</v>
      </c>
      <c r="E5" s="156"/>
      <c r="F5" s="157">
        <v>66343</v>
      </c>
      <c r="G5" s="158"/>
      <c r="H5" s="159"/>
    </row>
    <row r="6" spans="1:8" x14ac:dyDescent="0.2">
      <c r="A6" s="160"/>
      <c r="B6" s="161"/>
      <c r="C6" s="162"/>
      <c r="D6" s="163">
        <v>33380</v>
      </c>
      <c r="E6" s="164"/>
      <c r="F6" s="165">
        <v>34529</v>
      </c>
      <c r="G6" s="166"/>
      <c r="H6" s="167"/>
    </row>
    <row r="7" spans="1:8" x14ac:dyDescent="0.2">
      <c r="A7" s="148" t="s">
        <v>543</v>
      </c>
      <c r="B7" s="153"/>
      <c r="C7" s="154"/>
      <c r="D7" s="155">
        <v>32573</v>
      </c>
      <c r="E7" s="156"/>
      <c r="F7" s="157">
        <v>56416</v>
      </c>
      <c r="G7" s="158"/>
      <c r="H7" s="159"/>
    </row>
    <row r="8" spans="1:8" x14ac:dyDescent="0.2">
      <c r="A8" s="160"/>
      <c r="B8" s="161"/>
      <c r="C8" s="162"/>
      <c r="D8" s="163">
        <v>23390</v>
      </c>
      <c r="E8" s="164"/>
      <c r="F8" s="165">
        <v>32623</v>
      </c>
      <c r="G8" s="166"/>
      <c r="H8" s="167"/>
    </row>
    <row r="9" spans="1:8" x14ac:dyDescent="0.2">
      <c r="A9" s="148" t="s">
        <v>544</v>
      </c>
      <c r="B9" s="153"/>
      <c r="C9" s="154"/>
      <c r="D9" s="155">
        <v>47073</v>
      </c>
      <c r="E9" s="156"/>
      <c r="F9" s="157">
        <v>49217</v>
      </c>
      <c r="G9" s="158"/>
      <c r="H9" s="159"/>
    </row>
    <row r="10" spans="1:8" x14ac:dyDescent="0.2">
      <c r="A10" s="160"/>
      <c r="B10" s="161"/>
      <c r="C10" s="162"/>
      <c r="D10" s="163">
        <v>43884</v>
      </c>
      <c r="E10" s="164"/>
      <c r="F10" s="165">
        <v>27232</v>
      </c>
      <c r="G10" s="166"/>
      <c r="H10" s="167"/>
    </row>
    <row r="11" spans="1:8" x14ac:dyDescent="0.2">
      <c r="A11" s="148" t="s">
        <v>545</v>
      </c>
      <c r="B11" s="153"/>
      <c r="C11" s="154"/>
      <c r="D11" s="155">
        <v>17927</v>
      </c>
      <c r="E11" s="156"/>
      <c r="F11" s="157">
        <v>49211</v>
      </c>
      <c r="G11" s="158"/>
      <c r="H11" s="159"/>
    </row>
    <row r="12" spans="1:8" x14ac:dyDescent="0.2">
      <c r="A12" s="160"/>
      <c r="B12" s="161"/>
      <c r="C12" s="168"/>
      <c r="D12" s="163">
        <v>12816</v>
      </c>
      <c r="E12" s="164"/>
      <c r="F12" s="165">
        <v>28367</v>
      </c>
      <c r="G12" s="166"/>
      <c r="H12" s="167"/>
    </row>
    <row r="13" spans="1:8" x14ac:dyDescent="0.2">
      <c r="A13" s="148"/>
      <c r="B13" s="153"/>
      <c r="C13" s="169"/>
      <c r="D13" s="170">
        <v>33462</v>
      </c>
      <c r="E13" s="171"/>
      <c r="F13" s="172">
        <v>53518</v>
      </c>
      <c r="G13" s="173"/>
      <c r="H13" s="159"/>
    </row>
    <row r="14" spans="1:8" x14ac:dyDescent="0.2">
      <c r="A14" s="160"/>
      <c r="B14" s="161"/>
      <c r="C14" s="162"/>
      <c r="D14" s="163">
        <v>24444</v>
      </c>
      <c r="E14" s="164"/>
      <c r="F14" s="165">
        <v>29930</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13</v>
      </c>
      <c r="C19" s="174">
        <f>ROUND(VALUE(SUBSTITUTE(実質収支比率等に係る経年分析!G$48,"▲","-")),2)</f>
        <v>16.14</v>
      </c>
      <c r="D19" s="174">
        <f>ROUND(VALUE(SUBSTITUTE(実質収支比率等に係る経年分析!H$48,"▲","-")),2)</f>
        <v>18.43</v>
      </c>
      <c r="E19" s="174">
        <f>ROUND(VALUE(SUBSTITUTE(実質収支比率等に係る経年分析!I$48,"▲","-")),2)</f>
        <v>19.29</v>
      </c>
      <c r="F19" s="174">
        <f>ROUND(VALUE(SUBSTITUTE(実質収支比率等に係る経年分析!J$48,"▲","-")),2)</f>
        <v>19.57</v>
      </c>
    </row>
    <row r="20" spans="1:11" x14ac:dyDescent="0.2">
      <c r="A20" s="174" t="s">
        <v>57</v>
      </c>
      <c r="B20" s="174">
        <f>ROUND(VALUE(SUBSTITUTE(実質収支比率等に係る経年分析!F$47,"▲","-")),2)</f>
        <v>10.85</v>
      </c>
      <c r="C20" s="174">
        <f>ROUND(VALUE(SUBSTITUTE(実質収支比率等に係る経年分析!G$47,"▲","-")),2)</f>
        <v>11.28</v>
      </c>
      <c r="D20" s="174">
        <f>ROUND(VALUE(SUBSTITUTE(実質収支比率等に係る経年分析!H$47,"▲","-")),2)</f>
        <v>10.89</v>
      </c>
      <c r="E20" s="174">
        <f>ROUND(VALUE(SUBSTITUTE(実質収支比率等に係る経年分析!I$47,"▲","-")),2)</f>
        <v>10.39</v>
      </c>
      <c r="F20" s="174">
        <f>ROUND(VALUE(SUBSTITUTE(実質収支比率等に係る経年分析!J$47,"▲","-")),2)</f>
        <v>10.54</v>
      </c>
    </row>
    <row r="21" spans="1:11" x14ac:dyDescent="0.2">
      <c r="A21" s="174" t="s">
        <v>58</v>
      </c>
      <c r="B21" s="174">
        <f>IF(ISNUMBER(VALUE(SUBSTITUTE(実質収支比率等に係る経年分析!F$49,"▲","-"))),ROUND(VALUE(SUBSTITUTE(実質収支比率等に係る経年分析!F$49,"▲","-")),2),NA())</f>
        <v>1.47</v>
      </c>
      <c r="C21" s="174">
        <f>IF(ISNUMBER(VALUE(SUBSTITUTE(実質収支比率等に係る経年分析!G$49,"▲","-"))),ROUND(VALUE(SUBSTITUTE(実質収支比率等に係る経年分析!G$49,"▲","-")),2),NA())</f>
        <v>3.68</v>
      </c>
      <c r="D21" s="174">
        <f>IF(ISNUMBER(VALUE(SUBSTITUTE(実質収支比率等に係る経年分析!H$49,"▲","-"))),ROUND(VALUE(SUBSTITUTE(実質収支比率等に係る経年分析!H$49,"▲","-")),2),NA())</f>
        <v>2.84</v>
      </c>
      <c r="E21" s="174">
        <f>IF(ISNUMBER(VALUE(SUBSTITUTE(実質収支比率等に係る経年分析!I$49,"▲","-"))),ROUND(VALUE(SUBSTITUTE(実質収支比率等に係る経年分析!I$49,"▲","-")),2),NA())</f>
        <v>2.38</v>
      </c>
      <c r="F21" s="174">
        <f>IF(ISNUMBER(VALUE(SUBSTITUTE(実質収支比率等に係る経年分析!J$49,"▲","-"))),ROUND(VALUE(SUBSTITUTE(実質収支比率等に係る経年分析!J$49,"▲","-")),2),NA())</f>
        <v>0.01</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1.62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0.94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0.84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0.05</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0.05</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国民健康保険直営診療所特別会計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v>
      </c>
    </row>
    <row r="30" spans="1:11" x14ac:dyDescent="0.2">
      <c r="A30" s="175" t="str">
        <f>IF(連結実質赤字比率に係る赤字・黒字の構成分析!C$40="",NA(),連結実質赤字比率に係る赤字・黒字の構成分析!C$40)</f>
        <v>加須都市計画事業野中土地区画整理事業特別会計（普通会計）</v>
      </c>
      <c r="B30" s="175">
        <f>IF(ROUND(VALUE(SUBSTITUTE(連結実質赤字比率に係る赤字・黒字の構成分析!F$40,"▲", "-")), 2) &lt; 0, ABS(ROUND(VALUE(SUBSTITUTE(連結実質赤字比率に係る赤字・黒字の構成分析!F$40,"▲", "-")), 2)), NA())</f>
        <v>0.1</v>
      </c>
      <c r="C30" s="175" t="e">
        <f>IF(ROUND(VALUE(SUBSTITUTE(連結実質赤字比率に係る赤字・黒字の構成分析!F$40,"▲", "-")), 2) &gt;= 0, ABS(ROUND(VALUE(SUBSTITUTE(連結実質赤字比率に係る赤字・黒字の構成分析!F$40,"▲", "-")), 2)), NA())</f>
        <v>#N/A</v>
      </c>
      <c r="D30" s="175">
        <f>IF(ROUND(VALUE(SUBSTITUTE(連結実質赤字比率に係る赤字・黒字の構成分析!G$40,"▲", "-")), 2) &lt; 0, ABS(ROUND(VALUE(SUBSTITUTE(連結実質赤字比率に係る赤字・黒字の構成分析!G$40,"▲", "-")), 2)), NA())</f>
        <v>0.06</v>
      </c>
      <c r="E30" s="175" t="e">
        <f>IF(ROUND(VALUE(SUBSTITUTE(連結実質赤字比率に係る赤字・黒字の構成分析!G$40,"▲", "-")), 2) &gt;= 0, ABS(ROUND(VALUE(SUBSTITUTE(連結実質赤字比率に係る赤字・黒字の構成分析!G$40,"▲", "-")), 2)), NA())</f>
        <v>#N/A</v>
      </c>
      <c r="F30" s="175">
        <f>IF(ROUND(VALUE(SUBSTITUTE(連結実質赤字比率に係る赤字・黒字の構成分析!H$40,"▲", "-")), 2) &lt; 0, ABS(ROUND(VALUE(SUBSTITUTE(連結実質赤字比率に係る赤字・黒字の構成分析!H$40,"▲", "-")), 2)), NA())</f>
        <v>0.26</v>
      </c>
      <c r="G30" s="175" t="e">
        <f>IF(ROUND(VALUE(SUBSTITUTE(連結実質赤字比率に係る赤字・黒字の構成分析!H$40,"▲", "-")), 2) &gt;= 0, ABS(ROUND(VALUE(SUBSTITUTE(連結実質赤字比率に係る赤字・黒字の構成分析!H$40,"▲", "-")), 2)), NA())</f>
        <v>#N/A</v>
      </c>
      <c r="H30" s="175">
        <f>IF(ROUND(VALUE(SUBSTITUTE(連結実質赤字比率に係る赤字・黒字の構成分析!I$40,"▲", "-")), 2) &lt; 0, ABS(ROUND(VALUE(SUBSTITUTE(連結実質赤字比率に係る赤字・黒字の構成分析!I$40,"▲", "-")), 2)), NA())</f>
        <v>0.13</v>
      </c>
      <c r="I30" s="175" t="e">
        <f>IF(ROUND(VALUE(SUBSTITUTE(連結実質赤字比率に係る赤字・黒字の構成分析!I$40,"▲", "-")), 2) &gt;= 0, ABS(ROUND(VALUE(SUBSTITUTE(連結実質赤字比率に係る赤字・黒字の構成分析!I$40,"▲", "-")), 2)), NA())</f>
        <v>#N/A</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0.12</v>
      </c>
    </row>
    <row r="31" spans="1:11" x14ac:dyDescent="0.2">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0.25</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0.28999999999999998</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3.37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2.35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1.22</v>
      </c>
    </row>
    <row r="34" spans="1:16" x14ac:dyDescent="0.2">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2.65</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10.18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10.15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10.210000000000001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10.78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13.03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16.13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18.61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19.399999999999999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19.559999999999999</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3457</v>
      </c>
      <c r="E42" s="176"/>
      <c r="F42" s="176"/>
      <c r="G42" s="176">
        <f>'実質公債費比率（分子）の構造'!L$52</f>
        <v>3396</v>
      </c>
      <c r="H42" s="176"/>
      <c r="I42" s="176"/>
      <c r="J42" s="176">
        <f>'実質公債費比率（分子）の構造'!M$52</f>
        <v>3310</v>
      </c>
      <c r="K42" s="176"/>
      <c r="L42" s="176"/>
      <c r="M42" s="176">
        <f>'実質公債費比率（分子）の構造'!N$52</f>
        <v>3318</v>
      </c>
      <c r="N42" s="176"/>
      <c r="O42" s="176"/>
      <c r="P42" s="176">
        <f>'実質公債費比率（分子）の構造'!O$52</f>
        <v>3348</v>
      </c>
    </row>
    <row r="43" spans="1:16" x14ac:dyDescent="0.2">
      <c r="A43" s="176" t="s">
        <v>18</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f>'実質公債費比率（分子）の構造'!K$50</f>
        <v>49</v>
      </c>
      <c r="C44" s="176"/>
      <c r="D44" s="176"/>
      <c r="E44" s="176">
        <f>'実質公債費比率（分子）の構造'!L$50</f>
        <v>29</v>
      </c>
      <c r="F44" s="176"/>
      <c r="G44" s="176"/>
      <c r="H44" s="176">
        <f>'実質公債費比率（分子）の構造'!M$50</f>
        <v>15</v>
      </c>
      <c r="I44" s="176"/>
      <c r="J44" s="176"/>
      <c r="K44" s="176">
        <f>'実質公債費比率（分子）の構造'!N$50</f>
        <v>9</v>
      </c>
      <c r="L44" s="176"/>
      <c r="M44" s="176"/>
      <c r="N44" s="176">
        <f>'実質公債費比率（分子）の構造'!O$50</f>
        <v>5</v>
      </c>
      <c r="O44" s="176"/>
      <c r="P44" s="176"/>
    </row>
    <row r="45" spans="1:16" x14ac:dyDescent="0.2">
      <c r="A45" s="176" t="s">
        <v>67</v>
      </c>
      <c r="B45" s="176">
        <f>'実質公債費比率（分子）の構造'!K$49</f>
        <v>49</v>
      </c>
      <c r="C45" s="176"/>
      <c r="D45" s="176"/>
      <c r="E45" s="176">
        <f>'実質公債費比率（分子）の構造'!L$49</f>
        <v>43</v>
      </c>
      <c r="F45" s="176"/>
      <c r="G45" s="176"/>
      <c r="H45" s="176">
        <f>'実質公債費比率（分子）の構造'!M$49</f>
        <v>43</v>
      </c>
      <c r="I45" s="176"/>
      <c r="J45" s="176"/>
      <c r="K45" s="176">
        <f>'実質公債費比率（分子）の構造'!N$49</f>
        <v>49</v>
      </c>
      <c r="L45" s="176"/>
      <c r="M45" s="176"/>
      <c r="N45" s="176">
        <f>'実質公債費比率（分子）の構造'!O$49</f>
        <v>48</v>
      </c>
      <c r="O45" s="176"/>
      <c r="P45" s="176"/>
    </row>
    <row r="46" spans="1:16" x14ac:dyDescent="0.2">
      <c r="A46" s="176" t="s">
        <v>68</v>
      </c>
      <c r="B46" s="176">
        <f>'実質公債費比率（分子）の構造'!K$48</f>
        <v>997</v>
      </c>
      <c r="C46" s="176"/>
      <c r="D46" s="176"/>
      <c r="E46" s="176">
        <f>'実質公債費比率（分子）の構造'!L$48</f>
        <v>996</v>
      </c>
      <c r="F46" s="176"/>
      <c r="G46" s="176"/>
      <c r="H46" s="176">
        <f>'実質公債費比率（分子）の構造'!M$48</f>
        <v>975</v>
      </c>
      <c r="I46" s="176"/>
      <c r="J46" s="176"/>
      <c r="K46" s="176">
        <f>'実質公債費比率（分子）の構造'!N$48</f>
        <v>969</v>
      </c>
      <c r="L46" s="176"/>
      <c r="M46" s="176"/>
      <c r="N46" s="176">
        <f>'実質公債費比率（分子）の構造'!O$48</f>
        <v>959</v>
      </c>
      <c r="O46" s="176"/>
      <c r="P46" s="176"/>
    </row>
    <row r="47" spans="1:16" x14ac:dyDescent="0.2">
      <c r="A47" s="176" t="s">
        <v>14</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70</v>
      </c>
      <c r="B49" s="176">
        <f>'実質公債費比率（分子）の構造'!K$45</f>
        <v>3440</v>
      </c>
      <c r="C49" s="176"/>
      <c r="D49" s="176"/>
      <c r="E49" s="176">
        <f>'実質公債費比率（分子）の構造'!L$45</f>
        <v>3205</v>
      </c>
      <c r="F49" s="176"/>
      <c r="G49" s="176"/>
      <c r="H49" s="176">
        <f>'実質公債費比率（分子）の構造'!M$45</f>
        <v>3210</v>
      </c>
      <c r="I49" s="176"/>
      <c r="J49" s="176"/>
      <c r="K49" s="176">
        <f>'実質公債費比率（分子）の構造'!N$45</f>
        <v>3562</v>
      </c>
      <c r="L49" s="176"/>
      <c r="M49" s="176"/>
      <c r="N49" s="176">
        <f>'実質公債費比率（分子）の構造'!O$45</f>
        <v>3667</v>
      </c>
      <c r="O49" s="176"/>
      <c r="P49" s="176"/>
    </row>
    <row r="50" spans="1:16" x14ac:dyDescent="0.2">
      <c r="A50" s="176" t="s">
        <v>71</v>
      </c>
      <c r="B50" s="176" t="e">
        <f>NA()</f>
        <v>#N/A</v>
      </c>
      <c r="C50" s="176">
        <f>IF(ISNUMBER('実質公債費比率（分子）の構造'!K$53),'実質公債費比率（分子）の構造'!K$53,NA())</f>
        <v>1078</v>
      </c>
      <c r="D50" s="176" t="e">
        <f>NA()</f>
        <v>#N/A</v>
      </c>
      <c r="E50" s="176" t="e">
        <f>NA()</f>
        <v>#N/A</v>
      </c>
      <c r="F50" s="176">
        <f>IF(ISNUMBER('実質公債費比率（分子）の構造'!L$53),'実質公債費比率（分子）の構造'!L$53,NA())</f>
        <v>877</v>
      </c>
      <c r="G50" s="176" t="e">
        <f>NA()</f>
        <v>#N/A</v>
      </c>
      <c r="H50" s="176" t="e">
        <f>NA()</f>
        <v>#N/A</v>
      </c>
      <c r="I50" s="176">
        <f>IF(ISNUMBER('実質公債費比率（分子）の構造'!M$53),'実質公債費比率（分子）の構造'!M$53,NA())</f>
        <v>933</v>
      </c>
      <c r="J50" s="176" t="e">
        <f>NA()</f>
        <v>#N/A</v>
      </c>
      <c r="K50" s="176" t="e">
        <f>NA()</f>
        <v>#N/A</v>
      </c>
      <c r="L50" s="176">
        <f>IF(ISNUMBER('実質公債費比率（分子）の構造'!N$53),'実質公債費比率（分子）の構造'!N$53,NA())</f>
        <v>1271</v>
      </c>
      <c r="M50" s="176" t="e">
        <f>NA()</f>
        <v>#N/A</v>
      </c>
      <c r="N50" s="176" t="e">
        <f>NA()</f>
        <v>#N/A</v>
      </c>
      <c r="O50" s="176">
        <f>IF(ISNUMBER('実質公債費比率（分子）の構造'!O$53),'実質公債費比率（分子）の構造'!O$53,NA())</f>
        <v>1331</v>
      </c>
      <c r="P50" s="176" t="e">
        <f>NA()</f>
        <v>#N/A</v>
      </c>
    </row>
    <row r="53" spans="1:16" x14ac:dyDescent="0.2">
      <c r="A53" s="144" t="s">
        <v>72</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2">
      <c r="A56" s="175" t="s">
        <v>45</v>
      </c>
      <c r="B56" s="175"/>
      <c r="C56" s="175"/>
      <c r="D56" s="175">
        <f>'将来負担比率（分子）の構造'!I$52</f>
        <v>34796</v>
      </c>
      <c r="E56" s="175"/>
      <c r="F56" s="175"/>
      <c r="G56" s="175">
        <f>'将来負担比率（分子）の構造'!J$52</f>
        <v>33894</v>
      </c>
      <c r="H56" s="175"/>
      <c r="I56" s="175"/>
      <c r="J56" s="175">
        <f>'将来負担比率（分子）の構造'!K$52</f>
        <v>32869</v>
      </c>
      <c r="K56" s="175"/>
      <c r="L56" s="175"/>
      <c r="M56" s="175">
        <f>'将来負担比率（分子）の構造'!L$52</f>
        <v>32004</v>
      </c>
      <c r="N56" s="175"/>
      <c r="O56" s="175"/>
      <c r="P56" s="175">
        <f>'将来負担比率（分子）の構造'!M$52</f>
        <v>30044</v>
      </c>
    </row>
    <row r="57" spans="1:16" x14ac:dyDescent="0.2">
      <c r="A57" s="175" t="s">
        <v>44</v>
      </c>
      <c r="B57" s="175"/>
      <c r="C57" s="175"/>
      <c r="D57" s="175">
        <f>'将来負担比率（分子）の構造'!I$51</f>
        <v>4446</v>
      </c>
      <c r="E57" s="175"/>
      <c r="F57" s="175"/>
      <c r="G57" s="175">
        <f>'将来負担比率（分子）の構造'!J$51</f>
        <v>4377</v>
      </c>
      <c r="H57" s="175"/>
      <c r="I57" s="175"/>
      <c r="J57" s="175">
        <f>'将来負担比率（分子）の構造'!K$51</f>
        <v>4173</v>
      </c>
      <c r="K57" s="175"/>
      <c r="L57" s="175"/>
      <c r="M57" s="175">
        <f>'将来負担比率（分子）の構造'!L$51</f>
        <v>3858</v>
      </c>
      <c r="N57" s="175"/>
      <c r="O57" s="175"/>
      <c r="P57" s="175">
        <f>'将来負担比率（分子）の構造'!M$51</f>
        <v>3713</v>
      </c>
    </row>
    <row r="58" spans="1:16" x14ac:dyDescent="0.2">
      <c r="A58" s="175" t="s">
        <v>43</v>
      </c>
      <c r="B58" s="175"/>
      <c r="C58" s="175"/>
      <c r="D58" s="175">
        <f>'将来負担比率（分子）の構造'!I$50</f>
        <v>10674</v>
      </c>
      <c r="E58" s="175"/>
      <c r="F58" s="175"/>
      <c r="G58" s="175">
        <f>'将来負担比率（分子）の構造'!J$50</f>
        <v>10716</v>
      </c>
      <c r="H58" s="175"/>
      <c r="I58" s="175"/>
      <c r="J58" s="175">
        <f>'将来負担比率（分子）の構造'!K$50</f>
        <v>10314</v>
      </c>
      <c r="K58" s="175"/>
      <c r="L58" s="175"/>
      <c r="M58" s="175">
        <f>'将来負担比率（分子）の構造'!L$50</f>
        <v>7717</v>
      </c>
      <c r="N58" s="175"/>
      <c r="O58" s="175"/>
      <c r="P58" s="175">
        <f>'将来負担比率（分子）の構造'!M$50</f>
        <v>9555</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7</v>
      </c>
      <c r="C61" s="175"/>
      <c r="D61" s="175"/>
      <c r="E61" s="175">
        <f>'将来負担比率（分子）の構造'!J$46</f>
        <v>7</v>
      </c>
      <c r="F61" s="175"/>
      <c r="G61" s="175"/>
      <c r="H61" s="175">
        <f>'将来負担比率（分子）の構造'!K$46</f>
        <v>6</v>
      </c>
      <c r="I61" s="175"/>
      <c r="J61" s="175"/>
      <c r="K61" s="175">
        <f>'将来負担比率（分子）の構造'!L$46</f>
        <v>7</v>
      </c>
      <c r="L61" s="175"/>
      <c r="M61" s="175"/>
      <c r="N61" s="175">
        <f>'将来負担比率（分子）の構造'!M$46</f>
        <v>6</v>
      </c>
      <c r="O61" s="175"/>
      <c r="P61" s="175"/>
    </row>
    <row r="62" spans="1:16" x14ac:dyDescent="0.2">
      <c r="A62" s="175" t="s">
        <v>37</v>
      </c>
      <c r="B62" s="175">
        <f>'将来負担比率（分子）の構造'!I$45</f>
        <v>6633</v>
      </c>
      <c r="C62" s="175"/>
      <c r="D62" s="175"/>
      <c r="E62" s="175">
        <f>'将来負担比率（分子）の構造'!J$45</f>
        <v>6826</v>
      </c>
      <c r="F62" s="175"/>
      <c r="G62" s="175"/>
      <c r="H62" s="175">
        <f>'将来負担比率（分子）の構造'!K$45</f>
        <v>6862</v>
      </c>
      <c r="I62" s="175"/>
      <c r="J62" s="175"/>
      <c r="K62" s="175">
        <f>'将来負担比率（分子）の構造'!L$45</f>
        <v>6781</v>
      </c>
      <c r="L62" s="175"/>
      <c r="M62" s="175"/>
      <c r="N62" s="175">
        <f>'将来負担比率（分子）の構造'!M$45</f>
        <v>6727</v>
      </c>
      <c r="O62" s="175"/>
      <c r="P62" s="175"/>
    </row>
    <row r="63" spans="1:16" x14ac:dyDescent="0.2">
      <c r="A63" s="175" t="s">
        <v>36</v>
      </c>
      <c r="B63" s="175">
        <f>'将来負担比率（分子）の構造'!I$44</f>
        <v>311</v>
      </c>
      <c r="C63" s="175"/>
      <c r="D63" s="175"/>
      <c r="E63" s="175">
        <f>'将来負担比率（分子）の構造'!J$44</f>
        <v>257</v>
      </c>
      <c r="F63" s="175"/>
      <c r="G63" s="175"/>
      <c r="H63" s="175">
        <f>'将来負担比率（分子）の構造'!K$44</f>
        <v>270</v>
      </c>
      <c r="I63" s="175"/>
      <c r="J63" s="175"/>
      <c r="K63" s="175">
        <f>'将来負担比率（分子）の構造'!L$44</f>
        <v>209</v>
      </c>
      <c r="L63" s="175"/>
      <c r="M63" s="175"/>
      <c r="N63" s="175">
        <f>'将来負担比率（分子）の構造'!M$44</f>
        <v>150</v>
      </c>
      <c r="O63" s="175"/>
      <c r="P63" s="175"/>
    </row>
    <row r="64" spans="1:16" x14ac:dyDescent="0.2">
      <c r="A64" s="175" t="s">
        <v>35</v>
      </c>
      <c r="B64" s="175">
        <f>'将来負担比率（分子）の構造'!I$43</f>
        <v>8013</v>
      </c>
      <c r="C64" s="175"/>
      <c r="D64" s="175"/>
      <c r="E64" s="175">
        <f>'将来負担比率（分子）の構造'!J$43</f>
        <v>6781</v>
      </c>
      <c r="F64" s="175"/>
      <c r="G64" s="175"/>
      <c r="H64" s="175">
        <f>'将来負担比率（分子）の構造'!K$43</f>
        <v>5669</v>
      </c>
      <c r="I64" s="175"/>
      <c r="J64" s="175"/>
      <c r="K64" s="175">
        <f>'将来負担比率（分子）の構造'!L$43</f>
        <v>5357</v>
      </c>
      <c r="L64" s="175"/>
      <c r="M64" s="175"/>
      <c r="N64" s="175">
        <f>'将来負担比率（分子）の構造'!M$43</f>
        <v>5228</v>
      </c>
      <c r="O64" s="175"/>
      <c r="P64" s="175"/>
    </row>
    <row r="65" spans="1:16" x14ac:dyDescent="0.2">
      <c r="A65" s="175" t="s">
        <v>34</v>
      </c>
      <c r="B65" s="175">
        <f>'将来負担比率（分子）の構造'!I$42</f>
        <v>64</v>
      </c>
      <c r="C65" s="175"/>
      <c r="D65" s="175"/>
      <c r="E65" s="175">
        <f>'将来負担比率（分子）の構造'!J$42</f>
        <v>35</v>
      </c>
      <c r="F65" s="175"/>
      <c r="G65" s="175"/>
      <c r="H65" s="175">
        <f>'将来負担比率（分子）の構造'!K$42</f>
        <v>20</v>
      </c>
      <c r="I65" s="175"/>
      <c r="J65" s="175"/>
      <c r="K65" s="175">
        <f>'将来負担比率（分子）の構造'!L$42</f>
        <v>11</v>
      </c>
      <c r="L65" s="175"/>
      <c r="M65" s="175"/>
      <c r="N65" s="175">
        <f>'将来負担比率（分子）の構造'!M$42</f>
        <v>7</v>
      </c>
      <c r="O65" s="175"/>
      <c r="P65" s="175"/>
    </row>
    <row r="66" spans="1:16" x14ac:dyDescent="0.2">
      <c r="A66" s="175" t="s">
        <v>33</v>
      </c>
      <c r="B66" s="175">
        <f>'将来負担比率（分子）の構造'!I$41</f>
        <v>32131</v>
      </c>
      <c r="C66" s="175"/>
      <c r="D66" s="175"/>
      <c r="E66" s="175">
        <f>'将来負担比率（分子）の構造'!J$41</f>
        <v>32941</v>
      </c>
      <c r="F66" s="175"/>
      <c r="G66" s="175"/>
      <c r="H66" s="175">
        <f>'将来負担比率（分子）の構造'!K$41</f>
        <v>32924</v>
      </c>
      <c r="I66" s="175"/>
      <c r="J66" s="175"/>
      <c r="K66" s="175">
        <f>'将来負担比率（分子）の構造'!L$41</f>
        <v>31166</v>
      </c>
      <c r="L66" s="175"/>
      <c r="M66" s="175"/>
      <c r="N66" s="175">
        <f>'将来負担比率（分子）の構造'!M$41</f>
        <v>28761</v>
      </c>
      <c r="O66" s="175"/>
      <c r="P66" s="175"/>
    </row>
    <row r="67" spans="1:16" x14ac:dyDescent="0.2">
      <c r="A67" s="175" t="s">
        <v>75</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76</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77</v>
      </c>
      <c r="B72" s="179">
        <f>基金残高に係る経年分析!F55</f>
        <v>2745</v>
      </c>
      <c r="C72" s="179">
        <f>基金残高に係る経年分析!G55</f>
        <v>2727</v>
      </c>
      <c r="D72" s="179">
        <f>基金残高に係る経年分析!H55</f>
        <v>2728</v>
      </c>
    </row>
    <row r="73" spans="1:16" x14ac:dyDescent="0.2">
      <c r="A73" s="178" t="s">
        <v>78</v>
      </c>
      <c r="B73" s="179">
        <f>基金残高に係る経年分析!F56</f>
        <v>364</v>
      </c>
      <c r="C73" s="179">
        <f>基金残高に係る経年分析!G56</f>
        <v>137</v>
      </c>
      <c r="D73" s="179">
        <f>基金残高に係る経年分析!H56</f>
        <v>137</v>
      </c>
    </row>
    <row r="74" spans="1:16" x14ac:dyDescent="0.2">
      <c r="A74" s="178" t="s">
        <v>79</v>
      </c>
      <c r="B74" s="179">
        <f>基金残高に係る経年分析!F57</f>
        <v>6134</v>
      </c>
      <c r="C74" s="179">
        <f>基金残高に係る経年分析!G57</f>
        <v>3651</v>
      </c>
      <c r="D74" s="179">
        <f>基金残高に係る経年分析!H57</f>
        <v>5439</v>
      </c>
    </row>
  </sheetData>
  <sheetProtection algorithmName="SHA-512" hashValue="aoNGmgCbxLl3eFjnu/ignEwN97nRP9mdA5I3o4LheKl7G/q/h3v80y1P9PJR0QdAzebybSYdOcgWPEb1hsetug==" saltValue="9NUaHNbDW/GDIuclsBxg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加須市</cp:lastModifiedBy>
  <cp:lastPrinted>2024-03-18T00:26:37Z</cp:lastPrinted>
  <dcterms:created xsi:type="dcterms:W3CDTF">2024-03-14T01:39:18Z</dcterms:created>
  <dcterms:modified xsi:type="dcterms:W3CDTF">2024-10-31T02:00:57Z</dcterms:modified>
  <cp:category/>
</cp:coreProperties>
</file>