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634\Desktop\財政状況資料集\"/>
    </mc:Choice>
  </mc:AlternateContent>
  <bookViews>
    <workbookView xWindow="0" yWindow="0" windowWidth="15360" windowHeight="76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<sst xmlns="http://schemas.openxmlformats.org/spreadsheetml/2006/main" count="1108" uniqueCount="612">
  <si>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</si>
  <si>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</si>
  <si>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</si>
  <si>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</si>
  <si>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</si>
  <si>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</si>
  <si>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</si>
  <si>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</si>
  <si>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</si>
  <si>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</si>
  <si>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</si>
  <si>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</si>
  <si>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</si>
  <si>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</si>
  <si>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</si>
  <si>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</si>
  <si>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</si>
  <si>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</si>
  <si>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</si>
  <si>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</si>
  <si>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</si>
  <si>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</si>
  <si>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</si>
  <si>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</si>
  <si>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</si>
  <si>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</si>
  <si>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</si>
  <si>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</si>
  <si>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</si>
  <si>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</si>
  <si>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</si>
  <si>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</si>
  <si>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</si>
  <si>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</si>
  <si>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</si>
  <si>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</si>
  <si>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</si>
  <si>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</si>
  <si>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</si>
  <si>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</si>
  <si>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</si>
  <si>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</si>
  <si>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</si>
  <si>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</si>
  <si>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</si>
  <si>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</si>
  <si>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</si>
  <si>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</si>
  <si>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</si>
  <si>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</si>
  <si>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</si>
  <si>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</si>
  <si>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</si>
  <si>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</si>
  <si>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</si>
  <si>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</si>
  <si>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</si>
  <si>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</si>
  <si>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</si>
  <si>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</si>
  <si>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</si>
  <si>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</si>
  <si>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</si>
  <si>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</si>
  <si>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</si>
  <si>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</si>
  <si>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</si>
  <si>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</si>
  <si>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</si>
  <si>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</si>
  <si>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</si>
  <si>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</si>
  <si>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</si>
  <si>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</si>
  <si>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</si>
  <si>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</si>
  <si>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</si>
  <si>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</si>
  <si>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</si>
  <si>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</si>
  <si>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</si>
  <si>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</si>
  <si>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</si>
  <si>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</si>
  <si>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</si>
  <si>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</si>
  <si>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</si>
  <si>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</si>
  <si>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</si>
  <si>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</si>
  <si>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</si>
  <si>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</si>
  <si>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</si>
  <si>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</si>
  <si>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</si>
  <si>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</si>
  <si>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</si>
  <si>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</si>
  <si>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</si>
  <si>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</si>
  <si>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</si>
  <si>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</si>
  <si>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</si>
  <si>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</si>
  <si>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</si>
  <si>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</si>
  <si>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</si>
  <si>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</si>
  <si>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</si>
  <si>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</si>
  <si>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</si>
  <si>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</si>
  <si>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</si>
  <si>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</si>
  <si>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</si>
  <si>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</si>
  <si>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</si>
  <si>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</si>
  <si>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</si>
  <si>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</si>
  <si>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</si>
  <si>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</si>
  <si>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</si>
  <si>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</si>
  <si>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</si>
  <si>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</si>
  <si>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</si>
  <si>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</si>
  <si>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</si>
  <si>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</si>
  <si>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</si>
  <si>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</si>
  <si>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</si>
  <si>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</si>
  <si>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</si>
  <si>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</si>
  <si>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</si>
  <si>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</si>
  <si>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</si>
  <si>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</si>
  <si>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</si>
  <si>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</si>
  <si>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</si>
  <si>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</si>
  <si>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</si>
  <si>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</si>
  <si>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</si>
  <si>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</si>
  <si>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</si>
  <si>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</si>
  <si>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</si>
  <si>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</si>
  <si>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</si>
  <si>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</si>
  <si>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</si>
  <si>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</si>
  <si>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</si>
  <si>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</si>
  <si>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</si>
  <si>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</si>
  <si>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</si>
  <si>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</si>
  <si>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</si>
  <si>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</si>
  <si>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</si>
  <si>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</si>
  <si>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</si>
  <si>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</si>
  <si>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</si>
  <si>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</si>
  <si>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</si>
  <si>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</si>
  <si>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</si>
  <si>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</si>
  <si>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</si>
  <si>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</si>
  <si>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</si>
  <si>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</si>
  <si>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</si>
  <si>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</si>
  <si>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</si>
  <si>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</si>
  <si>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</si>
  <si>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</si>
  <si>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</si>
  <si>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</si>
  <si>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</si>
  <si>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</si>
  <si>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</si>
  <si>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</si>
  <si>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</si>
  <si>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</si>
  <si>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</si>
  <si>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</si>
  <si>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</si>
  <si>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</si>
  <si>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</si>
  <si>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</si>
  <si>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</si>
  <si>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</si>
  <si>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</si>
  <si>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</si>
  <si>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</si>
  <si>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</si>
  <si>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</si>
  <si>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</si>
  <si>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</si>
  <si>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</si>
  <si>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</si>
  <si>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</si>
  <si>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</si>
  <si>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</si>
  <si>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</si>
  <si>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</si>
  <si>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</si>
  <si>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</si>
  <si>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</si>
  <si>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</si>
  <si>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</si>
  <si>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</si>
  <si>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</si>
  <si>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</si>
  <si>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</si>
  <si>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</si>
  <si>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</si>
  <si>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</si>
  <si>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</si>
  <si>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</si>
  <si>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</si>
  <si>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</si>
  <si>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</si>
  <si>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</si>
  <si>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</si>
  <si>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</si>
  <si>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</si>
  <si>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</si>
  <si>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</si>
  <si>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</si>
  <si>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</si>
  <si>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</si>
  <si>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</si>
  <si>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</si>
  <si>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</si>
  <si>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</si>
  <si>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</si>
  <si>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</si>
  <si>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</si>
  <si>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</si>
  <si>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</si>
  <si>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</si>
  <si>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</si>
  <si>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</si>
  <si>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</si>
  <si>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</si>
  <si>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</si>
  <si>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</si>
  <si>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</si>
  <si>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</si>
  <si>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</si>
  <si>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</si>
  <si>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</si>
  <si>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</si>
  <si>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</si>
  <si>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</si>
  <si>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</si>
  <si>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</si>
  <si>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</si>
  <si>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</si>
  <si>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</si>
  <si>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</si>
  <si>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</si>
  <si>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</si>
  <si>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</si>
  <si>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</si>
  <si>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</si>
  <si>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</si>
  <si>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</si>
  <si>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</si>
  <si>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</si>
  <si>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</si>
  <si>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</si>
  <si>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</si>
  <si>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</si>
  <si>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</si>
  <si>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</si>
  <si>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</si>
  <si>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</si>
  <si>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</si>
  <si>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</si>
  <si>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</si>
  <si>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</si>
  <si>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</si>
  <si>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</si>
  <si>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</si>
  <si>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</si>
  <si>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</si>
  <si>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</si>
  <si>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</si>
  <si>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</si>
  <si>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</si>
  <si>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</si>
  <si>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</si>
  <si>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</si>
  <si>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</si>
  <si>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</si>
  <si>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</si>
  <si>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</si>
  <si>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</si>
  <si>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</si>
  <si>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</si>
  <si>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</si>
  <si>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</si>
  <si>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</si>
  <si>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</si>
  <si>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</si>
  <si>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</si>
  <si>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</si>
  <si>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</si>
  <si>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</si>
  <si>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</si>
  <si>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</si>
  <si>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</si>
  <si>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</si>
  <si>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</si>
  <si>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</si>
  <si>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</si>
  <si>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</si>
  <si>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</si>
  <si>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</si>
  <si>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</si>
  <si>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</si>
  <si>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</si>
  <si>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</si>
  <si>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</si>
  <si>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</si>
  <si>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</si>
  <si>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</si>
  <si>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</si>
  <si>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</si>
  <si>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</si>
  <si>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</si>
  <si>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</si>
  <si>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</si>
  <si>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</si>
  <si>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</si>
  <si>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</si>
  <si>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</si>
  <si>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</si>
  <si>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</si>
  <si>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</si>
  <si>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</si>
  <si>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</si>
  <si>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</si>
  <si>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</si>
  <si>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</si>
  <si>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</si>
  <si>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</si>
  <si>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</si>
  <si>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</si>
  <si>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</si>
  <si>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</si>
  <si>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</si>
  <si>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</si>
  <si>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</si>
  <si>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</si>
  <si>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</si>
  <si>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</si>
  <si>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</si>
  <si>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</si>
  <si>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</si>
  <si>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</si>
  <si>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</si>
  <si>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</si>
  <si>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</si>
  <si>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</si>
  <si>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</si>
  <si>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</si>
  <si>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</si>
  <si>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</si>
  <si>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</si>
  <si>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</si>
  <si>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</si>
  <si>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</si>
  <si>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</si>
  <si>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</si>
  <si>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</si>
  <si>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</si>
  <si>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</si>
  <si>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</si>
  <si>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</si>
  <si>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</si>
  <si>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</si>
  <si>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</si>
  <si>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</si>
  <si>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</si>
  <si>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</si>
  <si>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</si>
  <si>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</si>
  <si>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</si>
  <si>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</si>
  <si>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</si>
  <si>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</si>
  <si>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</si>
  <si>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</si>
  <si>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</si>
  <si>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</si>
  <si>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</si>
  <si>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</si>
  <si>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</si>
  <si>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</si>
  <si>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</si>
  <si>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</si>
  <si>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</si>
  <si>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</si>
  <si>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</si>
  <si>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</si>
  <si>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</si>
  <si>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</si>
  <si>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</si>
  <si>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</si>
  <si>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</si>
  <si>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</si>
  <si>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</si>
  <si>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</si>
  <si>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</si>
  <si>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</si>
  <si>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</si>
  <si>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</si>
  <si>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</si>
  <si>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</si>
  <si>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</si>
  <si>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</si>
  <si>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</si>
  <si>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</si>
  <si>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</si>
  <si>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</si>
  <si>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</si>
  <si>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</si>
  <si>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</si>
  <si>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</si>
  <si>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</si>
  <si>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</si>
  <si>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</si>
  <si>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</si>
  <si>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</si>
  <si>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</si>
  <si>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</si>
  <si>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</si>
  <si>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</si>
  <si>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</si>
  <si>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</si>
  <si>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</si>
  <si>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</si>
  <si>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</si>
  <si>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</si>
  <si>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</si>
  <si>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</si>
  <si>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</si>
  <si>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</si>
  <si>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</si>
  <si>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</si>
  <si>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</si>
  <si>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</si>
  <si>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</si>
  <si>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</si>
  <si>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</si>
  <si>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</si>
  <si>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</si>
  <si>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</si>
  <si>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</si>
  <si>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</si>
  <si>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</si>
  <si>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</si>
  <si>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</si>
  <si>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</si>
  <si>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</si>
  <si>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</si>
  <si>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</si>
  <si>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</si>
  <si>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</si>
  <si>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</si>
  <si>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</si>
  <si>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</si>
  <si>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</si>
  <si>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</si>
  <si>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</si>
  <si>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</si>
  <si>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</si>
  <si>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</si>
  <si>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</si>
  <si>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</si>
  <si>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</si>
  <si>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</si>
  <si>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</si>
  <si>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</si>
  <si>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</si>
  <si>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</si>
  <si>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</si>
  <si>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</si>
  <si>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</si>
  <si>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</si>
  <si>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</si>
  <si>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</si>
  <si>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</si>
  <si>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</si>
  <si>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</si>
  <si>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</si>
  <si>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</si>
  <si>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</si>
  <si>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</si>
  <si>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</si>
  <si>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</si>
  <si>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</si>
  <si>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</si>
  <si>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</si>
  <si>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</si>
  <si>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</si>
  <si>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</si>
  <si>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</si>
  <si>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</si>
  <si>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</si>
  <si>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</si>
  <si>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</si>
  <si>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</si>
  <si>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</si>
  <si>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</si>
  <si>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</si>
  <si>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</si>
  <si>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</si>
  <si>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</si>
  <si>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</si>
  <si>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</si>
  <si>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</si>
  <si>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</si>
  <si>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</si>
  <si>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</si>
  <si>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</si>
  <si>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</si>
  <si>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</si>
  <si>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</si>
  <si>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</si>
  <si>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</si>
  <si>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</si>
  <si>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</si>
  <si>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</si>
  <si>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</si>
  <si>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</si>
  <si>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</si>
  <si>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</si>
  <si>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</si>
  <si>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</si>
  <si>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</si>
  <si>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</si>
  <si>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</si>
  <si>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</si>
  <si>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</si>
  <si>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</si>
  <si>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</si>
  <si>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</si>
  <si>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</si>
  <si>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</si>
  <si>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</si>
  <si>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</si>
  <si>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</si>
  <si>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</si>
  <si>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</si>
  <si>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</si>
  <si>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</si>
  <si>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</si>
  <si>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加須都市計画事業野中土地区画整理事業特別会計（普通会計）</t>
  </si>
  <si>
    <t>▲ 0.06</t>
  </si>
  <si>
    <t>▲ 0.10</t>
  </si>
  <si>
    <t>▲ 0.26</t>
  </si>
  <si>
    <t>▲ 0.13</t>
  </si>
  <si>
    <t>一般会計</t>
  </si>
  <si>
    <t>水道事業会計</t>
  </si>
  <si>
    <t>下水道事業会計</t>
  </si>
  <si>
    <t>介護保険事業特別会計</t>
  </si>
  <si>
    <t>加須都市計画事業野中土地区画整理事業特別会計</t>
  </si>
  <si>
    <t>国民健康保険事業特別会計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</si>
  <si>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</si>
  <si>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</si>
  <si>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</si>
  <si>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</si>
  <si>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</si>
  <si>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</si>
  <si>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</si>
  <si>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</si>
  <si>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</si>
  <si>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公共施設等再整備基金</t>
    <rPh sb="0" eb="2">
      <t>コウキョウ</t>
    </rPh>
    <rPh sb="2" eb="4">
      <t>シセツ</t>
    </rPh>
    <rPh sb="4" eb="5">
      <t>トウ</t>
    </rPh>
    <rPh sb="5" eb="8">
      <t>サイセイビ</t>
    </rPh>
    <rPh sb="8" eb="10">
      <t>キキン</t>
    </rPh>
    <phoneticPr fontId="5"/>
  </si>
  <si>
    <t>地域福祉基金</t>
    <rPh sb="0" eb="2">
      <t>チイキ</t>
    </rPh>
    <rPh sb="2" eb="4">
      <t>フクシ</t>
    </rPh>
    <rPh sb="4" eb="6">
      <t>キキン</t>
    </rPh>
    <phoneticPr fontId="5"/>
  </si>
  <si>
    <t>交通遺児支援基金</t>
    <rPh sb="0" eb="2">
      <t>コウツウ</t>
    </rPh>
    <rPh sb="2" eb="4">
      <t>イジ</t>
    </rPh>
    <rPh sb="4" eb="6">
      <t>シエン</t>
    </rPh>
    <rPh sb="6" eb="8">
      <t>キキン</t>
    </rPh>
    <phoneticPr fontId="5"/>
  </si>
  <si>
    <t>河野博士育成基金</t>
    <rPh sb="0" eb="2">
      <t>コウノ</t>
    </rPh>
    <rPh sb="2" eb="4">
      <t>ハカセ</t>
    </rPh>
    <rPh sb="4" eb="6">
      <t>イクセイ</t>
    </rPh>
    <rPh sb="6" eb="8">
      <t>キキン</t>
    </rPh>
    <phoneticPr fontId="5"/>
  </si>
  <si>
    <t>水と緑と文化のまちづくり基金</t>
    <rPh sb="0" eb="1">
      <t>ミズ</t>
    </rPh>
    <rPh sb="2" eb="3">
      <t>ミドリ</t>
    </rPh>
    <rPh sb="4" eb="6">
      <t>ブンカ</t>
    </rPh>
    <rPh sb="12" eb="14">
      <t>キキン</t>
    </rPh>
    <phoneticPr fontId="5"/>
  </si>
  <si>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</si>
  <si>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</si>
  <si>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</si>
  <si>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</si>
  <si>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</si>
  <si>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</si>
  <si>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</si>
  <si>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</si>
  <si>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</si>
  <si>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</si>
  <si>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</si>
  <si>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　-</t>
    <phoneticPr fontId="2"/>
  </si>
  <si>
    <t>米米倶楽部</t>
    <rPh sb="0" eb="1">
      <t>コメ</t>
    </rPh>
    <rPh sb="1" eb="2">
      <t>コメ</t>
    </rPh>
    <rPh sb="2" eb="5">
      <t>クラブ</t>
    </rPh>
    <phoneticPr fontId="2"/>
  </si>
  <si>
    <t>かぞ農業公社</t>
    <rPh sb="2" eb="4">
      <t>ノウギョウ</t>
    </rPh>
    <rPh sb="4" eb="6">
      <t>コウシャ</t>
    </rPh>
    <phoneticPr fontId="2"/>
  </si>
  <si>
    <t>○</t>
    <phoneticPr fontId="2"/>
  </si>
  <si>
    <t>渡良瀬遊水地アクリメーション振興財団</t>
    <rPh sb="0" eb="3">
      <t>ワタラセ</t>
    </rPh>
    <rPh sb="3" eb="6">
      <t>ユウスイチ</t>
    </rPh>
    <rPh sb="14" eb="16">
      <t>シンコウ</t>
    </rPh>
    <rPh sb="16" eb="18">
      <t>ザイダン</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</si>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</sst>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0424-409C-B385-476C222E9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33300</c:v>
                </c:pt>
                <c:pt idx="1">
                  <c:v>23895</c:v>
                </c:pt>
                <c:pt idx="2">
                  <c:v>45844</c:v>
                </c:pt>
                <c:pt idx="3">
                  <c:v>32573</c:v>
                </c:pt>
                <c:pt idx="4">
                  <c:v>47073</c:v>
                </c:pt>
              </c:numCache>
            </c:numRef>
          </c:val>
          <c:smooth val="0"/>
          <c:extLst>
            <c:ext xmlns:c16="http://schemas.microsoft.com/office/drawing/2014/chart" uri="{C3380CC4-5D6E-409C-BE32-E72D297353CC}">
              <c16:uniqueId val="{00000001-0424-409C-B385-476C222E9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14.82</c:v>
                </c:pt>
                <c:pt idx="1">
                  <c:v>13</c:v>
                </c:pt>
                <c:pt idx="2">
                  <c:v>16.14</c:v>
                </c:pt>
                <c:pt idx="3">
                  <c:v>18.43</c:v>
                </c:pt>
                <c:pt idx="4">
                  <c:v>19.29</c:v>
                </c:pt>
              </c:numCache>
            </c:numRef>
          </c:val>
          <c:extLst>
            <c:ext xmlns:c16="http://schemas.microsoft.com/office/drawing/2014/chart" uri="{C3380CC4-5D6E-409C-BE32-E72D297353CC}">
              <c16:uniqueId val="{00000000-243B-4B7B-9B96-14BFF5D748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9.17</c:v>
                </c:pt>
                <c:pt idx="1">
                  <c:v>10.85</c:v>
                </c:pt>
                <c:pt idx="2">
                  <c:v>11.28</c:v>
                </c:pt>
                <c:pt idx="3">
                  <c:v>10.89</c:v>
                </c:pt>
                <c:pt idx="4">
                  <c:v>10.39</c:v>
                </c:pt>
              </c:numCache>
            </c:numRef>
          </c:val>
          <c:extLst>
            <c:ext xmlns:c16="http://schemas.microsoft.com/office/drawing/2014/chart" uri="{C3380CC4-5D6E-409C-BE32-E72D297353CC}">
              <c16:uniqueId val="{00000001-243B-4B7B-9B96-14BFF5D748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1.47</c:v>
                </c:pt>
                <c:pt idx="2">
                  <c:v>3.68</c:v>
                </c:pt>
                <c:pt idx="3">
                  <c:v>2.84</c:v>
                </c:pt>
                <c:pt idx="4">
                  <c:v>2.38</c:v>
                </c:pt>
              </c:numCache>
            </c:numRef>
          </c:val>
          <c:smooth val="0"/>
          <c:extLst>
            <c:ext xmlns:c16="http://schemas.microsoft.com/office/drawing/2014/chart" uri="{C3380CC4-5D6E-409C-BE32-E72D297353CC}">
              <c16:uniqueId val="{00000002-243B-4B7B-9B96-14BFF5D748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c:v>
                </c:pt>
                <c:pt idx="4">
                  <c:v>#N/A</c:v>
                </c:pt>
                <c:pt idx="5">
                  <c:v>0.23</c:v>
                </c:pt>
                <c:pt idx="6">
                  <c:v>#N/A</c:v>
                </c:pt>
                <c:pt idx="7">
                  <c:v>0.18</c:v>
                </c:pt>
                <c:pt idx="8">
                  <c:v>#N/A</c:v>
                </c:pt>
                <c:pt idx="9">
                  <c:v>0.18</c:v>
                </c:pt>
              </c:numCache>
            </c:numRef>
          </c:val>
          <c:extLst>
            <c:ext xmlns:c16="http://schemas.microsoft.com/office/drawing/2014/chart" uri="{C3380CC4-5D6E-409C-BE32-E72D297353CC}">
              <c16:uniqueId val="{00000000-34F8-458B-99E1-0C86BFD5A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F8-458B-99E1-0C86BFD5A61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0.27</c:v>
                </c:pt>
                <c:pt idx="2">
                  <c:v>#N/A</c:v>
                </c:pt>
                <c:pt idx="3">
                  <c:v>0.17</c:v>
                </c:pt>
                <c:pt idx="4">
                  <c:v>#N/A</c:v>
                </c:pt>
                <c:pt idx="5">
                  <c:v>0.1</c:v>
                </c:pt>
                <c:pt idx="6">
                  <c:v>#N/A</c:v>
                </c:pt>
                <c:pt idx="7">
                  <c:v>0.15</c:v>
                </c:pt>
                <c:pt idx="8">
                  <c:v>#N/A</c:v>
                </c:pt>
                <c:pt idx="9">
                  <c:v>0.22</c:v>
                </c:pt>
              </c:numCache>
            </c:numRef>
          </c:val>
          <c:extLst>
            <c:ext xmlns:c16="http://schemas.microsoft.com/office/drawing/2014/chart" uri="{C3380CC4-5D6E-409C-BE32-E72D297353CC}">
              <c16:uniqueId val="{00000002-34F8-458B-99E1-0C86BFD5A618}"/>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0.35</c:v>
                </c:pt>
                <c:pt idx="4">
                  <c:v>#N/A</c:v>
                </c:pt>
                <c:pt idx="5">
                  <c:v>0.34</c:v>
                </c:pt>
                <c:pt idx="6">
                  <c:v>#N/A</c:v>
                </c:pt>
                <c:pt idx="7">
                  <c:v>0.18</c:v>
                </c:pt>
                <c:pt idx="8">
                  <c:v>#N/A</c:v>
                </c:pt>
                <c:pt idx="9">
                  <c:v>0.35</c:v>
                </c:pt>
              </c:numCache>
            </c:numRef>
          </c:val>
          <c:extLst>
            <c:ext xmlns:c16="http://schemas.microsoft.com/office/drawing/2014/chart" uri="{C3380CC4-5D6E-409C-BE32-E72D297353CC}">
              <c16:uniqueId val="{00000003-34F8-458B-99E1-0C86BFD5A618}"/>
            </c:ext>
          </c:extLst>
        </c:ser>
        <c:ser>
          <c:idx val="4"/>
          <c:order val="4"/>
          <c:tx>
            <c:strRef>
              <c:f>データシート!$A$31</c:f>
              <c:strCache>
                <c:ptCount val="1"/>
                <c:pt idx="0">
                  <c:v>加須都市計画事業野中土地区画整理事業特別会計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2.39</c:v>
                </c:pt>
                <c:pt idx="2">
                  <c:v>#N/A</c:v>
                </c:pt>
                <c:pt idx="3">
                  <c:v>1.53</c:v>
                </c:pt>
                <c:pt idx="4">
                  <c:v>#N/A</c:v>
                </c:pt>
                <c:pt idx="5">
                  <c:v>0.83</c:v>
                </c:pt>
                <c:pt idx="6">
                  <c:v>#N/A</c:v>
                </c:pt>
                <c:pt idx="7">
                  <c:v>0.76</c:v>
                </c:pt>
                <c:pt idx="8">
                  <c:v>#N/A</c:v>
                </c:pt>
                <c:pt idx="9">
                  <c:v>0.62</c:v>
                </c:pt>
              </c:numCache>
            </c:numRef>
          </c:val>
          <c:extLst>
            <c:ext xmlns:c16="http://schemas.microsoft.com/office/drawing/2014/chart" uri="{C3380CC4-5D6E-409C-BE32-E72D297353CC}">
              <c16:uniqueId val="{00000004-34F8-458B-99E1-0C86BFD5A61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1.29</c:v>
                </c:pt>
                <c:pt idx="2">
                  <c:v>#N/A</c:v>
                </c:pt>
                <c:pt idx="3">
                  <c:v>1.42</c:v>
                </c:pt>
                <c:pt idx="4">
                  <c:v>#N/A</c:v>
                </c:pt>
                <c:pt idx="5">
                  <c:v>1.04</c:v>
                </c:pt>
                <c:pt idx="6">
                  <c:v>#N/A</c:v>
                </c:pt>
                <c:pt idx="7">
                  <c:v>1.29</c:v>
                </c:pt>
                <c:pt idx="8">
                  <c:v>#N/A</c:v>
                </c:pt>
                <c:pt idx="9">
                  <c:v>1.42</c:v>
                </c:pt>
              </c:numCache>
            </c:numRef>
          </c:val>
          <c:extLst>
            <c:ext xmlns:c16="http://schemas.microsoft.com/office/drawing/2014/chart" uri="{C3380CC4-5D6E-409C-BE32-E72D297353CC}">
              <c16:uniqueId val="{00000005-34F8-458B-99E1-0C86BFD5A6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3.97</c:v>
                </c:pt>
                <c:pt idx="2">
                  <c:v>#N/A</c:v>
                </c:pt>
                <c:pt idx="3">
                  <c:v>3.37</c:v>
                </c:pt>
                <c:pt idx="4">
                  <c:v>#N/A</c:v>
                </c:pt>
                <c:pt idx="5">
                  <c:v>3.04</c:v>
                </c:pt>
                <c:pt idx="6">
                  <c:v>#N/A</c:v>
                </c:pt>
                <c:pt idx="7">
                  <c:v>2.35</c:v>
                </c:pt>
                <c:pt idx="8">
                  <c:v>#N/A</c:v>
                </c:pt>
                <c:pt idx="9">
                  <c:v>1.66</c:v>
                </c:pt>
              </c:numCache>
            </c:numRef>
          </c:val>
          <c:extLst>
            <c:ext xmlns:c16="http://schemas.microsoft.com/office/drawing/2014/chart" uri="{C3380CC4-5D6E-409C-BE32-E72D297353CC}">
              <c16:uniqueId val="{00000006-34F8-458B-99E1-0C86BFD5A61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9.86</c:v>
                </c:pt>
                <c:pt idx="2">
                  <c:v>#N/A</c:v>
                </c:pt>
                <c:pt idx="3">
                  <c:v>10.4</c:v>
                </c:pt>
                <c:pt idx="4">
                  <c:v>#N/A</c:v>
                </c:pt>
                <c:pt idx="5">
                  <c:v>10.18</c:v>
                </c:pt>
                <c:pt idx="6">
                  <c:v>#N/A</c:v>
                </c:pt>
                <c:pt idx="7">
                  <c:v>10.15</c:v>
                </c:pt>
                <c:pt idx="8">
                  <c:v>#N/A</c:v>
                </c:pt>
                <c:pt idx="9">
                  <c:v>10.210000000000001</c:v>
                </c:pt>
              </c:numCache>
            </c:numRef>
          </c:val>
          <c:extLst>
            <c:ext xmlns:c16="http://schemas.microsoft.com/office/drawing/2014/chart" uri="{C3380CC4-5D6E-409C-BE32-E72D297353CC}">
              <c16:uniqueId val="{00000007-34F8-458B-99E1-0C86BFD5A6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14.81</c:v>
                </c:pt>
                <c:pt idx="2">
                  <c:v>#N/A</c:v>
                </c:pt>
                <c:pt idx="3">
                  <c:v>13.03</c:v>
                </c:pt>
                <c:pt idx="4">
                  <c:v>#N/A</c:v>
                </c:pt>
                <c:pt idx="5">
                  <c:v>16.13</c:v>
                </c:pt>
                <c:pt idx="6">
                  <c:v>#N/A</c:v>
                </c:pt>
                <c:pt idx="7">
                  <c:v>18.61</c:v>
                </c:pt>
                <c:pt idx="8">
                  <c:v>#N/A</c:v>
                </c:pt>
                <c:pt idx="9">
                  <c:v>19.399999999999999</c:v>
                </c:pt>
              </c:numCache>
            </c:numRef>
          </c:val>
          <c:extLst>
            <c:ext xmlns:c16="http://schemas.microsoft.com/office/drawing/2014/chart" uri="{C3380CC4-5D6E-409C-BE32-E72D297353CC}">
              <c16:uniqueId val="{00000008-34F8-458B-99E1-0C86BFD5A618}"/>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0.06</c:v>
                </c:pt>
                <c:pt idx="1">
                  <c:v>#N/A</c:v>
                </c:pt>
                <c:pt idx="2">
                  <c:v>0.1</c:v>
                </c:pt>
                <c:pt idx="3">
                  <c:v>#N/A</c:v>
                </c:pt>
                <c:pt idx="4">
                  <c:v>0.06</c:v>
                </c:pt>
                <c:pt idx="5">
                  <c:v>#N/A</c:v>
                </c:pt>
                <c:pt idx="6">
                  <c:v>0.26</c:v>
                </c:pt>
                <c:pt idx="7">
                  <c:v>#N/A</c:v>
                </c:pt>
                <c:pt idx="8">
                  <c:v>0.13</c:v>
                </c:pt>
                <c:pt idx="9">
                  <c:v>#N/A</c:v>
                </c:pt>
              </c:numCache>
            </c:numRef>
          </c:val>
          <c:extLst>
            <c:ext xmlns:c16="http://schemas.microsoft.com/office/drawing/2014/chart" uri="{C3380CC4-5D6E-409C-BE32-E72D297353CC}">
              <c16:uniqueId val="{00000009-34F8-458B-99E1-0C86BFD5A6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3500</c:v>
                </c:pt>
                <c:pt idx="5">
                  <c:v>3457</c:v>
                </c:pt>
                <c:pt idx="8">
                  <c:v>3396</c:v>
                </c:pt>
                <c:pt idx="11">
                  <c:v>3310</c:v>
                </c:pt>
                <c:pt idx="14">
                  <c:v>3318</c:v>
                </c:pt>
              </c:numCache>
            </c:numRef>
          </c:val>
          <c:extLst>
            <c:ext xmlns:c16="http://schemas.microsoft.com/office/drawing/2014/chart" uri="{C3380CC4-5D6E-409C-BE32-E72D297353CC}">
              <c16:uniqueId val="{00000000-159C-4CCB-8C1A-406973B24C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9C-4CCB-8C1A-406973B24C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53</c:v>
                </c:pt>
                <c:pt idx="3">
                  <c:v>49</c:v>
                </c:pt>
                <c:pt idx="6">
                  <c:v>29</c:v>
                </c:pt>
                <c:pt idx="9">
                  <c:v>15</c:v>
                </c:pt>
                <c:pt idx="12">
                  <c:v>9</c:v>
                </c:pt>
              </c:numCache>
            </c:numRef>
          </c:val>
          <c:extLst>
            <c:ext xmlns:c16="http://schemas.microsoft.com/office/drawing/2014/chart" uri="{C3380CC4-5D6E-409C-BE32-E72D297353CC}">
              <c16:uniqueId val="{00000002-159C-4CCB-8C1A-406973B24C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49</c:v>
                </c:pt>
                <c:pt idx="6">
                  <c:v>43</c:v>
                </c:pt>
                <c:pt idx="9">
                  <c:v>43</c:v>
                </c:pt>
                <c:pt idx="12">
                  <c:v>49</c:v>
                </c:pt>
              </c:numCache>
            </c:numRef>
          </c:val>
          <c:extLst>
            <c:ext xmlns:c16="http://schemas.microsoft.com/office/drawing/2014/chart" uri="{C3380CC4-5D6E-409C-BE32-E72D297353CC}">
              <c16:uniqueId val="{00000003-159C-4CCB-8C1A-406973B24C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1128</c:v>
                </c:pt>
                <c:pt idx="3">
                  <c:v>997</c:v>
                </c:pt>
                <c:pt idx="6">
                  <c:v>996</c:v>
                </c:pt>
                <c:pt idx="9">
                  <c:v>975</c:v>
                </c:pt>
                <c:pt idx="12">
                  <c:v>969</c:v>
                </c:pt>
              </c:numCache>
            </c:numRef>
          </c:val>
          <c:extLst>
            <c:ext xmlns:c16="http://schemas.microsoft.com/office/drawing/2014/chart" uri="{C3380CC4-5D6E-409C-BE32-E72D297353CC}">
              <c16:uniqueId val="{00000004-159C-4CCB-8C1A-406973B24C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C-4CCB-8C1A-406973B24C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9C-4CCB-8C1A-406973B24C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3442</c:v>
                </c:pt>
                <c:pt idx="3">
                  <c:v>3440</c:v>
                </c:pt>
                <c:pt idx="6">
                  <c:v>3205</c:v>
                </c:pt>
                <c:pt idx="9">
                  <c:v>3210</c:v>
                </c:pt>
                <c:pt idx="12">
                  <c:v>3562</c:v>
                </c:pt>
              </c:numCache>
            </c:numRef>
          </c:val>
          <c:extLst>
            <c:ext xmlns:c16="http://schemas.microsoft.com/office/drawing/2014/chart" uri="{C3380CC4-5D6E-409C-BE32-E72D297353CC}">
              <c16:uniqueId val="{00000007-159C-4CCB-8C1A-406973B24C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1175</c:v>
                </c:pt>
                <c:pt idx="2">
                  <c:v>#N/A</c:v>
                </c:pt>
                <c:pt idx="3">
                  <c:v>#N/A</c:v>
                </c:pt>
                <c:pt idx="4">
                  <c:v>1078</c:v>
                </c:pt>
                <c:pt idx="5">
                  <c:v>#N/A</c:v>
                </c:pt>
                <c:pt idx="6">
                  <c:v>#N/A</c:v>
                </c:pt>
                <c:pt idx="7">
                  <c:v>877</c:v>
                </c:pt>
                <c:pt idx="8">
                  <c:v>#N/A</c:v>
                </c:pt>
                <c:pt idx="9">
                  <c:v>#N/A</c:v>
                </c:pt>
                <c:pt idx="10">
                  <c:v>933</c:v>
                </c:pt>
                <c:pt idx="11">
                  <c:v>#N/A</c:v>
                </c:pt>
                <c:pt idx="12">
                  <c:v>#N/A</c:v>
                </c:pt>
                <c:pt idx="13">
                  <c:v>1271</c:v>
                </c:pt>
                <c:pt idx="14">
                  <c:v>#N/A</c:v>
                </c:pt>
              </c:numCache>
            </c:numRef>
          </c:val>
          <c:smooth val="0"/>
          <c:extLst>
            <c:ext xmlns:c16="http://schemas.microsoft.com/office/drawing/2014/chart" uri="{C3380CC4-5D6E-409C-BE32-E72D297353CC}">
              <c16:uniqueId val="{00000008-159C-4CCB-8C1A-406973B24C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35330</c:v>
                </c:pt>
                <c:pt idx="5">
                  <c:v>34796</c:v>
                </c:pt>
                <c:pt idx="8">
                  <c:v>33894</c:v>
                </c:pt>
                <c:pt idx="11">
                  <c:v>32869</c:v>
                </c:pt>
                <c:pt idx="14">
                  <c:v>32004</c:v>
                </c:pt>
              </c:numCache>
            </c:numRef>
          </c:val>
          <c:extLst>
            <c:ext xmlns:c16="http://schemas.microsoft.com/office/drawing/2014/chart" uri="{C3380CC4-5D6E-409C-BE32-E72D297353CC}">
              <c16:uniqueId val="{00000000-94B9-499F-8AAF-3995F9040D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4519</c:v>
                </c:pt>
                <c:pt idx="5">
                  <c:v>4446</c:v>
                </c:pt>
                <c:pt idx="8">
                  <c:v>4377</c:v>
                </c:pt>
                <c:pt idx="11">
                  <c:v>4173</c:v>
                </c:pt>
                <c:pt idx="14">
                  <c:v>3858</c:v>
                </c:pt>
              </c:numCache>
            </c:numRef>
          </c:val>
          <c:extLst>
            <c:ext xmlns:c16="http://schemas.microsoft.com/office/drawing/2014/chart" uri="{C3380CC4-5D6E-409C-BE32-E72D297353CC}">
              <c16:uniqueId val="{00000001-94B9-499F-8AAF-3995F9040D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10642</c:v>
                </c:pt>
                <c:pt idx="5">
                  <c:v>10674</c:v>
                </c:pt>
                <c:pt idx="8">
                  <c:v>10716</c:v>
                </c:pt>
                <c:pt idx="11">
                  <c:v>10314</c:v>
                </c:pt>
                <c:pt idx="14">
                  <c:v>7717</c:v>
                </c:pt>
              </c:numCache>
            </c:numRef>
          </c:val>
          <c:extLst>
            <c:ext xmlns:c16="http://schemas.microsoft.com/office/drawing/2014/chart" uri="{C3380CC4-5D6E-409C-BE32-E72D297353CC}">
              <c16:uniqueId val="{00000002-94B9-499F-8AAF-3995F9040D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B9-499F-8AAF-3995F9040D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B9-499F-8AAF-3995F9040D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7</c:v>
                </c:pt>
                <c:pt idx="6">
                  <c:v>7</c:v>
                </c:pt>
                <c:pt idx="9">
                  <c:v>6</c:v>
                </c:pt>
                <c:pt idx="12">
                  <c:v>7</c:v>
                </c:pt>
              </c:numCache>
            </c:numRef>
          </c:val>
          <c:extLst>
            <c:ext xmlns:c16="http://schemas.microsoft.com/office/drawing/2014/chart" uri="{C3380CC4-5D6E-409C-BE32-E72D297353CC}">
              <c16:uniqueId val="{00000005-94B9-499F-8AAF-3995F9040D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6863</c:v>
                </c:pt>
                <c:pt idx="3">
                  <c:v>6633</c:v>
                </c:pt>
                <c:pt idx="6">
                  <c:v>6826</c:v>
                </c:pt>
                <c:pt idx="9">
                  <c:v>6862</c:v>
                </c:pt>
                <c:pt idx="12">
                  <c:v>6781</c:v>
                </c:pt>
              </c:numCache>
            </c:numRef>
          </c:val>
          <c:extLst>
            <c:ext xmlns:c16="http://schemas.microsoft.com/office/drawing/2014/chart" uri="{C3380CC4-5D6E-409C-BE32-E72D297353CC}">
              <c16:uniqueId val="{00000006-94B9-499F-8AAF-3995F9040D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372</c:v>
                </c:pt>
                <c:pt idx="3">
                  <c:v>311</c:v>
                </c:pt>
                <c:pt idx="6">
                  <c:v>257</c:v>
                </c:pt>
                <c:pt idx="9">
                  <c:v>270</c:v>
                </c:pt>
                <c:pt idx="12">
                  <c:v>209</c:v>
                </c:pt>
              </c:numCache>
            </c:numRef>
          </c:val>
          <c:extLst>
            <c:ext xmlns:c16="http://schemas.microsoft.com/office/drawing/2014/chart" uri="{C3380CC4-5D6E-409C-BE32-E72D297353CC}">
              <c16:uniqueId val="{00000007-94B9-499F-8AAF-3995F9040D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9180</c:v>
                </c:pt>
                <c:pt idx="3">
                  <c:v>8013</c:v>
                </c:pt>
                <c:pt idx="6">
                  <c:v>6781</c:v>
                </c:pt>
                <c:pt idx="9">
                  <c:v>5669</c:v>
                </c:pt>
                <c:pt idx="12">
                  <c:v>5357</c:v>
                </c:pt>
              </c:numCache>
            </c:numRef>
          </c:val>
          <c:extLst>
            <c:ext xmlns:c16="http://schemas.microsoft.com/office/drawing/2014/chart" uri="{C3380CC4-5D6E-409C-BE32-E72D297353CC}">
              <c16:uniqueId val="{00000008-94B9-499F-8AAF-3995F9040D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c:v>
                </c:pt>
                <c:pt idx="3">
                  <c:v>64</c:v>
                </c:pt>
                <c:pt idx="6">
                  <c:v>35</c:v>
                </c:pt>
                <c:pt idx="9">
                  <c:v>20</c:v>
                </c:pt>
                <c:pt idx="12">
                  <c:v>11</c:v>
                </c:pt>
              </c:numCache>
            </c:numRef>
          </c:val>
          <c:extLst>
            <c:ext xmlns:c16="http://schemas.microsoft.com/office/drawing/2014/chart" uri="{C3380CC4-5D6E-409C-BE32-E72D297353CC}">
              <c16:uniqueId val="{00000009-94B9-499F-8AAF-3995F9040D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32836</c:v>
                </c:pt>
                <c:pt idx="3">
                  <c:v>32131</c:v>
                </c:pt>
                <c:pt idx="6">
                  <c:v>32941</c:v>
                </c:pt>
                <c:pt idx="9">
                  <c:v>32924</c:v>
                </c:pt>
                <c:pt idx="12">
                  <c:v>31166</c:v>
                </c:pt>
              </c:numCache>
            </c:numRef>
          </c:val>
          <c:extLst>
            <c:ext xmlns:c16="http://schemas.microsoft.com/office/drawing/2014/chart" uri="{C3380CC4-5D6E-409C-BE32-E72D297353CC}">
              <c16:uniqueId val="{0000000A-94B9-499F-8AAF-3995F9040D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B9-499F-8AAF-3995F9040D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2745</c:v>
                </c:pt>
                <c:pt idx="1">
                  <c:v>2745</c:v>
                </c:pt>
                <c:pt idx="2">
                  <c:v>2727</c:v>
                </c:pt>
              </c:numCache>
            </c:numRef>
          </c:val>
          <c:extLst>
            <c:ext xmlns:c16="http://schemas.microsoft.com/office/drawing/2014/chart" uri="{C3380CC4-5D6E-409C-BE32-E72D297353CC}">
              <c16:uniqueId val="{00000000-2D6B-4D70-BFC3-B04EB7427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463</c:v>
                </c:pt>
                <c:pt idx="1">
                  <c:v>364</c:v>
                </c:pt>
                <c:pt idx="2">
                  <c:v>137</c:v>
                </c:pt>
              </c:numCache>
            </c:numRef>
          </c:val>
          <c:extLst>
            <c:ext xmlns:c16="http://schemas.microsoft.com/office/drawing/2014/chart" uri="{C3380CC4-5D6E-409C-BE32-E72D297353CC}">
              <c16:uniqueId val="{00000001-2D6B-4D70-BFC3-B04EB7427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6423</c:v>
                </c:pt>
                <c:pt idx="1">
                  <c:v>6134</c:v>
                </c:pt>
                <c:pt idx="2">
                  <c:v>3651</c:v>
                </c:pt>
              </c:numCache>
            </c:numRef>
          </c:val>
          <c:extLst>
            <c:ext xmlns:c16="http://schemas.microsoft.com/office/drawing/2014/chart" uri="{C3380CC4-5D6E-409C-BE32-E72D297353CC}">
              <c16:uniqueId val="{00000002-2D6B-4D70-BFC3-B04EB7427A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3688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前年度からほぼ変わらず（</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ポイント低下）であるが、類似団体平均を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推移としては横ばいであるが、徴収率の向上や企業誘致、移住・定住の促進による人口減の抑制など、様々な手法により税収の確保に努め、財政力の向上を目指す。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比率算式の分母となる普通交付税や地方消費税交付金等の増加により歳入経常一般財源は増加したため、対前年度比で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また、埼玉県平均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を上回っており、今後も市税等の自主財源の確保に努めるとともに、更なる行財政改革の推進により、経常経費の削減に努める。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150368</xdr:rowOff>
    </xdr:to>
    <xdr:cxnSp macro="">
      <xdr:nvCxnSpPr>
        <xdr:cNvPr id="132" name="直線コネクタ 131"/>
        <xdr:cNvCxnSpPr/>
      </xdr:nvCxnSpPr>
      <xdr:spPr>
        <a:xfrm flipV="1">
          <a:off x="4114800" y="1093495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150368</xdr:rowOff>
    </xdr:to>
    <xdr:cxnSp macro="">
      <xdr:nvCxnSpPr>
        <xdr:cNvPr id="135" name="直線コネクタ 134"/>
        <xdr:cNvCxnSpPr/>
      </xdr:nvCxnSpPr>
      <xdr:spPr>
        <a:xfrm>
          <a:off x="3225800" y="110025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140716</xdr:rowOff>
    </xdr:to>
    <xdr:cxnSp macro="">
      <xdr:nvCxnSpPr>
        <xdr:cNvPr id="138" name="直線コネクタ 137"/>
        <xdr:cNvCxnSpPr/>
      </xdr:nvCxnSpPr>
      <xdr:spPr>
        <a:xfrm flipV="1">
          <a:off x="2336800" y="110025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64</xdr:row>
      <xdr:rowOff>140716</xdr:rowOff>
    </xdr:to>
    <xdr:cxnSp macro="">
      <xdr:nvCxnSpPr>
        <xdr:cNvPr id="141" name="直線コネクタ 140"/>
        <xdr:cNvCxnSpPr/>
      </xdr:nvCxnSpPr>
      <xdr:spPr>
        <a:xfrm>
          <a:off x="1447800" y="1098321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1" name="楕円 150"/>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52"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3" name="楕円 152"/>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4" name="テキスト ボックス 153"/>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6" name="テキスト ボックス 155"/>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7" name="楕円 156"/>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8" name="テキスト ボックス 157"/>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60" name="テキスト ボックス 159"/>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大きく増加した前年度とほぼ大きく変わらない額となり、埼玉県平均を上回っている。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これは、合併により公共施設が多いために維持管理に多額の経費を要すること、また、公立幼稚園（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箇所・公立保育所（</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箇所（休園含む））が多数あり、多くの会計年度任用職員を任用していることなどがある。</a:t>
          </a:r>
        </a:p>
        <a:p>
          <a:r>
            <a:rPr kumimoji="1" lang="ja-JP" altLang="en-US" sz="1300">
              <a:latin typeface="ＭＳ Ｐゴシック" panose="020B0600070205080204" pitchFamily="50" charset="-128"/>
              <a:ea typeface="ＭＳ Ｐゴシック" panose="020B0600070205080204" pitchFamily="50" charset="-128"/>
            </a:rPr>
            <a:t>　今後、多くの公共施設が更新時期を迎えるため、計画的な再整備等により、物件費・維持補修費などの削減に努める。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102487</xdr:rowOff>
    </xdr:from>
    <xdr:to>
      <xdr:col>23</xdr:col>
      <xdr:colOff>133350</xdr:colOff>
      <xdr:row>82</xdr:row>
      <xdr:rowOff>129581</xdr:rowOff>
    </xdr:to>
    <xdr:cxnSp macro="">
      <xdr:nvCxnSpPr>
        <xdr:cNvPr id="197" name="直線コネクタ 196"/>
        <xdr:cNvCxnSpPr/>
      </xdr:nvCxnSpPr>
      <xdr:spPr>
        <a:xfrm flipV="1">
          <a:off x="4114800" y="14161387"/>
          <a:ext cx="8382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48028</xdr:rowOff>
    </xdr:from>
    <xdr:to>
      <xdr:col>19</xdr:col>
      <xdr:colOff>133350</xdr:colOff>
      <xdr:row>82</xdr:row>
      <xdr:rowOff>129581</xdr:rowOff>
    </xdr:to>
    <xdr:cxnSp macro="">
      <xdr:nvCxnSpPr>
        <xdr:cNvPr id="200" name="直線コネクタ 199"/>
        <xdr:cNvCxnSpPr/>
      </xdr:nvCxnSpPr>
      <xdr:spPr>
        <a:xfrm>
          <a:off x="3225800" y="13935478"/>
          <a:ext cx="8890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162773</xdr:rowOff>
    </xdr:from>
    <xdr:to>
      <xdr:col>15</xdr:col>
      <xdr:colOff>82550</xdr:colOff>
      <xdr:row>81</xdr:row>
      <xdr:rowOff>48028</xdr:rowOff>
    </xdr:to>
    <xdr:cxnSp macro="">
      <xdr:nvCxnSpPr>
        <xdr:cNvPr id="203" name="直線コネクタ 202"/>
        <xdr:cNvCxnSpPr/>
      </xdr:nvCxnSpPr>
      <xdr:spPr>
        <a:xfrm>
          <a:off x="2336800" y="1387877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135058</xdr:rowOff>
    </xdr:from>
    <xdr:to>
      <xdr:col>11</xdr:col>
      <xdr:colOff>31750</xdr:colOff>
      <xdr:row>80</xdr:row>
      <xdr:rowOff>162773</xdr:rowOff>
    </xdr:to>
    <xdr:cxnSp macro="">
      <xdr:nvCxnSpPr>
        <xdr:cNvPr id="206" name="直線コネクタ 205"/>
        <xdr:cNvCxnSpPr/>
      </xdr:nvCxnSpPr>
      <xdr:spPr>
        <a:xfrm>
          <a:off x="1447800" y="13851058"/>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51687</xdr:rowOff>
    </xdr:from>
    <xdr:to>
      <xdr:col>23</xdr:col>
      <xdr:colOff>184150</xdr:colOff>
      <xdr:row>82</xdr:row>
      <xdr:rowOff>153287</xdr:rowOff>
    </xdr:to>
    <xdr:sp macro="" textlink="">
      <xdr:nvSpPr>
        <xdr:cNvPr id="216" name="楕円 215"/>
        <xdr:cNvSpPr/>
      </xdr:nvSpPr>
      <xdr:spPr>
        <a:xfrm>
          <a:off x="4902200" y="14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68214</xdr:rowOff>
    </xdr:from>
    <xdr:ext cx="762000" cy="259045"/>
    <xdr:sp macro="" textlink="">
      <xdr:nvSpPr>
        <xdr:cNvPr id="217" name="人件費・物件費等の状況該当値テキスト"/>
        <xdr:cNvSpPr txBox="1"/>
      </xdr:nvSpPr>
      <xdr:spPr>
        <a:xfrm>
          <a:off x="5041900" y="1395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78781</xdr:rowOff>
    </xdr:from>
    <xdr:to>
      <xdr:col>19</xdr:col>
      <xdr:colOff>184150</xdr:colOff>
      <xdr:row>83</xdr:row>
      <xdr:rowOff>8931</xdr:rowOff>
    </xdr:to>
    <xdr:sp macro="" textlink="">
      <xdr:nvSpPr>
        <xdr:cNvPr id="218" name="楕円 217"/>
        <xdr:cNvSpPr/>
      </xdr:nvSpPr>
      <xdr:spPr>
        <a:xfrm>
          <a:off x="4064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165158</xdr:rowOff>
    </xdr:from>
    <xdr:ext cx="736600" cy="259045"/>
    <xdr:sp macro="" textlink="">
      <xdr:nvSpPr>
        <xdr:cNvPr id="219" name="テキスト ボックス 218"/>
        <xdr:cNvSpPr txBox="1"/>
      </xdr:nvSpPr>
      <xdr:spPr>
        <a:xfrm>
          <a:off x="3733800" y="142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168678</xdr:rowOff>
    </xdr:from>
    <xdr:to>
      <xdr:col>15</xdr:col>
      <xdr:colOff>133350</xdr:colOff>
      <xdr:row>81</xdr:row>
      <xdr:rowOff>98828</xdr:rowOff>
    </xdr:to>
    <xdr:sp macro="" textlink="">
      <xdr:nvSpPr>
        <xdr:cNvPr id="220" name="楕円 219"/>
        <xdr:cNvSpPr/>
      </xdr:nvSpPr>
      <xdr:spPr>
        <a:xfrm>
          <a:off x="3175000" y="13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109005</xdr:rowOff>
    </xdr:from>
    <xdr:ext cx="762000" cy="259045"/>
    <xdr:sp macro="" textlink="">
      <xdr:nvSpPr>
        <xdr:cNvPr id="221" name="テキスト ボックス 220"/>
        <xdr:cNvSpPr txBox="1"/>
      </xdr:nvSpPr>
      <xdr:spPr>
        <a:xfrm>
          <a:off x="2844800" y="136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111973</xdr:rowOff>
    </xdr:from>
    <xdr:to>
      <xdr:col>11</xdr:col>
      <xdr:colOff>82550</xdr:colOff>
      <xdr:row>81</xdr:row>
      <xdr:rowOff>42123</xdr:rowOff>
    </xdr:to>
    <xdr:sp macro="" textlink="">
      <xdr:nvSpPr>
        <xdr:cNvPr id="222" name="楕円 221"/>
        <xdr:cNvSpPr/>
      </xdr:nvSpPr>
      <xdr:spPr>
        <a:xfrm>
          <a:off x="2286000" y="13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52300</xdr:rowOff>
    </xdr:from>
    <xdr:ext cx="762000" cy="259045"/>
    <xdr:sp macro="" textlink="">
      <xdr:nvSpPr>
        <xdr:cNvPr id="223" name="テキスト ボックス 222"/>
        <xdr:cNvSpPr txBox="1"/>
      </xdr:nvSpPr>
      <xdr:spPr>
        <a:xfrm>
          <a:off x="1955800" y="135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84258</xdr:rowOff>
    </xdr:from>
    <xdr:to>
      <xdr:col>7</xdr:col>
      <xdr:colOff>31750</xdr:colOff>
      <xdr:row>81</xdr:row>
      <xdr:rowOff>14408</xdr:rowOff>
    </xdr:to>
    <xdr:sp macro="" textlink="">
      <xdr:nvSpPr>
        <xdr:cNvPr id="224" name="楕円 223"/>
        <xdr:cNvSpPr/>
      </xdr:nvSpPr>
      <xdr:spPr>
        <a:xfrm>
          <a:off x="1397000" y="138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24585</xdr:rowOff>
    </xdr:from>
    <xdr:ext cx="762000" cy="259045"/>
    <xdr:sp macro="" textlink="">
      <xdr:nvSpPr>
        <xdr:cNvPr id="225" name="テキスト ボックス 224"/>
        <xdr:cNvSpPr txBox="1"/>
      </xdr:nvSpPr>
      <xdr:spPr>
        <a:xfrm>
          <a:off x="1066800" y="135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未満の水準を保っている。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年度に持ち家の住居手当を見直す（令和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年度は経過措置あり）など、今後も引き続き給与の適正化に努める。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9" name="直線コネクタ 258"/>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81491</xdr:rowOff>
    </xdr:to>
    <xdr:cxnSp macro="">
      <xdr:nvCxnSpPr>
        <xdr:cNvPr id="262" name="直線コネクタ 261"/>
        <xdr:cNvCxnSpPr/>
      </xdr:nvCxnSpPr>
      <xdr:spPr>
        <a:xfrm>
          <a:off x="15290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5" name="直線コネクタ 264"/>
        <xdr:cNvCxnSpPr/>
      </xdr:nvCxnSpPr>
      <xdr:spPr>
        <a:xfrm>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8" name="直線コネクタ 267"/>
        <xdr:cNvCxnSpPr/>
      </xdr:nvCxnSpPr>
      <xdr:spPr>
        <a:xfrm flipV="1">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8" name="楕円 277"/>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47218</xdr:rowOff>
    </xdr:from>
    <xdr:ext cx="762000" cy="259045"/>
    <xdr:sp macro="" textlink="">
      <xdr:nvSpPr>
        <xdr:cNvPr id="279" name="給与水準   （国との比較）該当値テキスト"/>
        <xdr:cNvSpPr txBox="1"/>
      </xdr:nvSpPr>
      <xdr:spPr>
        <a:xfrm>
          <a:off x="171069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80" name="楕円 279"/>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81" name="テキスト ボックス 280"/>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2" name="楕円 28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3" name="テキスト ボックス 282"/>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6" name="楕円 285"/>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7" name="テキスト ボックス 286"/>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人増加したものの、類似団体平均を</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人、埼玉県平均を</a:t>
          </a:r>
          <a:r>
            <a:rPr kumimoji="1" lang="en-US" altLang="ja-JP" sz="1200">
              <a:latin typeface="ＭＳ Ｐゴシック" panose="020B0600070205080204" pitchFamily="50" charset="-128"/>
              <a:ea typeface="ＭＳ Ｐゴシック" panose="020B0600070205080204" pitchFamily="50" charset="-128"/>
            </a:rPr>
            <a:t>0.96</a:t>
          </a:r>
          <a:r>
            <a:rPr kumimoji="1" lang="ja-JP" altLang="en-US" sz="1200">
              <a:latin typeface="ＭＳ Ｐゴシック" panose="020B0600070205080204" pitchFamily="50" charset="-128"/>
              <a:ea typeface="ＭＳ Ｐゴシック" panose="020B0600070205080204" pitchFamily="50" charset="-128"/>
            </a:rPr>
            <a:t>人下回っている。</a:t>
          </a:r>
        </a:p>
        <a:p>
          <a:r>
            <a:rPr kumimoji="1" lang="ja-JP" altLang="en-US" sz="1200">
              <a:latin typeface="ＭＳ Ｐゴシック" panose="020B0600070205080204" pitchFamily="50" charset="-128"/>
              <a:ea typeface="ＭＳ Ｐゴシック" panose="020B0600070205080204" pitchFamily="50" charset="-128"/>
            </a:rPr>
            <a:t>　これまで、定員適正化計画に基づいて定員の削減を図ってきたが、加須市の人口も減少していることから、「人口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人当たり職員数」は、横ばいの状況である。</a:t>
          </a:r>
        </a:p>
        <a:p>
          <a:r>
            <a:rPr kumimoji="1" lang="ja-JP" altLang="en-US" sz="1200">
              <a:latin typeface="ＭＳ Ｐゴシック" panose="020B0600070205080204" pitchFamily="50" charset="-128"/>
              <a:ea typeface="ＭＳ Ｐゴシック" panose="020B0600070205080204" pitchFamily="50" charset="-128"/>
            </a:rPr>
            <a:t>　定員適正化計画は令和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月に終えたが、今後も引き続き事務事業や組織のの見直し、民間委託等の推進を図るとともに、多様化する住民ニーズ等に対応するため、真に必要な職員数を見極めながら、適正な定員管理に努める。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18034</xdr:rowOff>
    </xdr:to>
    <xdr:cxnSp macro="">
      <xdr:nvCxnSpPr>
        <xdr:cNvPr id="320" name="直線コネクタ 319"/>
        <xdr:cNvCxnSpPr/>
      </xdr:nvCxnSpPr>
      <xdr:spPr>
        <a:xfrm>
          <a:off x="16179800" y="1046924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10795</xdr:rowOff>
    </xdr:to>
    <xdr:cxnSp macro="">
      <xdr:nvCxnSpPr>
        <xdr:cNvPr id="323" name="直線コネクタ 322"/>
        <xdr:cNvCxnSpPr/>
      </xdr:nvCxnSpPr>
      <xdr:spPr>
        <a:xfrm>
          <a:off x="15290800" y="104668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18034</xdr:rowOff>
    </xdr:to>
    <xdr:cxnSp macro="">
      <xdr:nvCxnSpPr>
        <xdr:cNvPr id="326" name="直線コネクタ 325"/>
        <xdr:cNvCxnSpPr/>
      </xdr:nvCxnSpPr>
      <xdr:spPr>
        <a:xfrm flipV="1">
          <a:off x="14401800" y="1046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15621</xdr:rowOff>
    </xdr:from>
    <xdr:to>
      <xdr:col>68</xdr:col>
      <xdr:colOff>152400</xdr:colOff>
      <xdr:row>61</xdr:row>
      <xdr:rowOff>18034</xdr:rowOff>
    </xdr:to>
    <xdr:cxnSp macro="">
      <xdr:nvCxnSpPr>
        <xdr:cNvPr id="329" name="直線コネクタ 328"/>
        <xdr:cNvCxnSpPr/>
      </xdr:nvCxnSpPr>
      <xdr:spPr>
        <a:xfrm>
          <a:off x="13512800" y="104740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138684</xdr:rowOff>
    </xdr:from>
    <xdr:to>
      <xdr:col>81</xdr:col>
      <xdr:colOff>95250</xdr:colOff>
      <xdr:row>61</xdr:row>
      <xdr:rowOff>68834</xdr:rowOff>
    </xdr:to>
    <xdr:sp macro="" textlink="">
      <xdr:nvSpPr>
        <xdr:cNvPr id="339" name="楕円 338"/>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155211</xdr:rowOff>
    </xdr:from>
    <xdr:ext cx="762000" cy="259045"/>
    <xdr:sp macro="" textlink="">
      <xdr:nvSpPr>
        <xdr:cNvPr id="340"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43" name="楕円 342"/>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44" name="テキスト ボックス 343"/>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138684</xdr:rowOff>
    </xdr:from>
    <xdr:to>
      <xdr:col>68</xdr:col>
      <xdr:colOff>203200</xdr:colOff>
      <xdr:row>61</xdr:row>
      <xdr:rowOff>68834</xdr:rowOff>
    </xdr:to>
    <xdr:sp macro="" textlink="">
      <xdr:nvSpPr>
        <xdr:cNvPr id="345" name="楕円 344"/>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79011</xdr:rowOff>
    </xdr:from>
    <xdr:ext cx="762000" cy="259045"/>
    <xdr:sp macro="" textlink="">
      <xdr:nvSpPr>
        <xdr:cNvPr id="346" name="テキスト ボックス 345"/>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136271</xdr:rowOff>
    </xdr:from>
    <xdr:to>
      <xdr:col>64</xdr:col>
      <xdr:colOff>152400</xdr:colOff>
      <xdr:row>61</xdr:row>
      <xdr:rowOff>66421</xdr:rowOff>
    </xdr:to>
    <xdr:sp macro="" textlink="">
      <xdr:nvSpPr>
        <xdr:cNvPr id="347" name="楕円 346"/>
        <xdr:cNvSpPr/>
      </xdr:nvSpPr>
      <xdr:spPr>
        <a:xfrm>
          <a:off x="13462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76598</xdr:rowOff>
    </xdr:from>
    <xdr:ext cx="762000" cy="259045"/>
    <xdr:sp macro="" textlink="">
      <xdr:nvSpPr>
        <xdr:cNvPr id="348" name="テキスト ボックス 347"/>
        <xdr:cNvSpPr txBox="1"/>
      </xdr:nvSpPr>
      <xdr:spPr>
        <a:xfrm>
          <a:off x="13131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地方債の償還終了に伴う元利償還金の減や標準税収入額等の増により、前年度から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また、類似団体平均及び埼玉県平均を下回っており、今後も適債事業を見極めるとともに、起債額についても必要最小限に留めることで、債務残高の増嵩を防ぎ、公債費負担の抑制に努める。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97367</xdr:rowOff>
    </xdr:to>
    <xdr:cxnSp macro="">
      <xdr:nvCxnSpPr>
        <xdr:cNvPr id="382" name="直線コネクタ 381"/>
        <xdr:cNvCxnSpPr/>
      </xdr:nvCxnSpPr>
      <xdr:spPr>
        <a:xfrm>
          <a:off x="16179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137583</xdr:rowOff>
    </xdr:to>
    <xdr:cxnSp macro="">
      <xdr:nvCxnSpPr>
        <xdr:cNvPr id="385" name="直線コネクタ 384"/>
        <xdr:cNvCxnSpPr/>
      </xdr:nvCxnSpPr>
      <xdr:spPr>
        <a:xfrm flipV="1">
          <a:off x="15290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59972</xdr:rowOff>
    </xdr:to>
    <xdr:cxnSp macro="">
      <xdr:nvCxnSpPr>
        <xdr:cNvPr id="388" name="直線コネクタ 387"/>
        <xdr:cNvCxnSpPr/>
      </xdr:nvCxnSpPr>
      <xdr:spPr>
        <a:xfrm flipV="1">
          <a:off x="14401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127000</xdr:rowOff>
    </xdr:to>
    <xdr:cxnSp macro="">
      <xdr:nvCxnSpPr>
        <xdr:cNvPr id="391" name="直線コネクタ 390"/>
        <xdr:cNvCxnSpPr/>
      </xdr:nvCxnSpPr>
      <xdr:spPr>
        <a:xfrm flipV="1">
          <a:off x="13512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1" name="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3" name="楕円 402"/>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4" name="テキスト ボックス 403"/>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07" name="楕円 406"/>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408" name="テキスト ボックス 407"/>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9" name="楕円 408"/>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0" name="テキスト ボックス 40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将来の負担額よりも、将来負担額に充当できる基金などの金額のほうが大きいため算定されていない。</a:t>
          </a:r>
        </a:p>
        <a:p>
          <a:r>
            <a:rPr kumimoji="1" lang="ja-JP" altLang="en-US" sz="1300">
              <a:latin typeface="ＭＳ Ｐゴシック" panose="020B0600070205080204" pitchFamily="50" charset="-128"/>
              <a:ea typeface="ＭＳ Ｐゴシック" panose="020B0600070205080204" pitchFamily="50" charset="-128"/>
            </a:rPr>
            <a:t>　特定目的基金の取崩しにより、基金残高の減少が見込まれるが、普通建設事業費の適切な取捨選択により事業費を抑制し、その財源となる市債の新規借入を圧縮するなど、引き続き、将来負担額の軽減に努めるとともに、将来への備えとして、留保財源を活用しながら基金の積立を行うことで、財源の確保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人件費に係る経常収支比率は、埼玉県平均を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退職手当負担金の増などにより人件費充当経常一般財源は増加したが、経常一般財源等合計の増によるものである。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今後は、事務事業の見直しや民間委託等の推進、</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技術・デジタル化などを活用した業務改善により人件費の抑制に努める。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143328</xdr:rowOff>
    </xdr:to>
    <xdr:cxnSp macro="">
      <xdr:nvCxnSpPr>
        <xdr:cNvPr id="68" name="直線コネクタ 67"/>
        <xdr:cNvCxnSpPr/>
      </xdr:nvCxnSpPr>
      <xdr:spPr>
        <a:xfrm flipV="1">
          <a:off x="3987800" y="64461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38</xdr:row>
      <xdr:rowOff>143328</xdr:rowOff>
    </xdr:to>
    <xdr:cxnSp macro="">
      <xdr:nvCxnSpPr>
        <xdr:cNvPr id="71" name="直線コネクタ 70"/>
        <xdr:cNvCxnSpPr/>
      </xdr:nvCxnSpPr>
      <xdr:spPr>
        <a:xfrm>
          <a:off x="3098800" y="6054272"/>
          <a:ext cx="889000" cy="6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102507</xdr:rowOff>
    </xdr:to>
    <xdr:cxnSp macro="">
      <xdr:nvCxnSpPr>
        <xdr:cNvPr id="74" name="直線コネクタ 73"/>
        <xdr:cNvCxnSpPr/>
      </xdr:nvCxnSpPr>
      <xdr:spPr>
        <a:xfrm flipV="1">
          <a:off x="2209800" y="6054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35</xdr:row>
      <xdr:rowOff>102507</xdr:rowOff>
    </xdr:to>
    <xdr:cxnSp macro="">
      <xdr:nvCxnSpPr>
        <xdr:cNvPr id="77" name="直線コネクタ 76"/>
        <xdr:cNvCxnSpPr/>
      </xdr:nvCxnSpPr>
      <xdr:spPr>
        <a:xfrm>
          <a:off x="1320800" y="6103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9" name="楕円 88"/>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7455</xdr:rowOff>
    </xdr:from>
    <xdr:ext cx="736600" cy="259045"/>
    <xdr:sp macro="" textlink="">
      <xdr:nvSpPr>
        <xdr:cNvPr id="90" name="テキスト ボックス 89"/>
        <xdr:cNvSpPr txBox="1"/>
      </xdr:nvSpPr>
      <xdr:spPr>
        <a:xfrm>
          <a:off x="3606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1" name="楕円 90"/>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2" name="テキスト ボックス 91"/>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51707</xdr:rowOff>
    </xdr:from>
    <xdr:to>
      <xdr:col>11</xdr:col>
      <xdr:colOff>60325</xdr:colOff>
      <xdr:row>35</xdr:row>
      <xdr:rowOff>153307</xdr:rowOff>
    </xdr:to>
    <xdr:sp macro="" textlink="">
      <xdr:nvSpPr>
        <xdr:cNvPr id="93" name="楕円 92"/>
        <xdr:cNvSpPr/>
      </xdr:nvSpPr>
      <xdr:spPr>
        <a:xfrm>
          <a:off x="2159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163484</xdr:rowOff>
    </xdr:from>
    <xdr:ext cx="762000" cy="259045"/>
    <xdr:sp macro="" textlink="">
      <xdr:nvSpPr>
        <xdr:cNvPr id="94" name="テキスト ボックス 93"/>
        <xdr:cNvSpPr txBox="1"/>
      </xdr:nvSpPr>
      <xdr:spPr>
        <a:xfrm>
          <a:off x="1828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6" name="テキスト ボックス 95"/>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この要因としては、インフルエンザ予防接種委託料の減などによるものである。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今後は、多くの公共施設が更新時期を迎えるため、計画的な再整備等により物件費の抑制に努める。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135164</xdr:rowOff>
    </xdr:to>
    <xdr:cxnSp macro="">
      <xdr:nvCxnSpPr>
        <xdr:cNvPr id="131" name="直線コネクタ 130"/>
        <xdr:cNvCxnSpPr/>
      </xdr:nvCxnSpPr>
      <xdr:spPr>
        <a:xfrm flipV="1">
          <a:off x="15671800" y="2810329"/>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135164</xdr:rowOff>
    </xdr:to>
    <xdr:cxnSp macro="">
      <xdr:nvCxnSpPr>
        <xdr:cNvPr id="134" name="直線コネクタ 133"/>
        <xdr:cNvCxnSpPr/>
      </xdr:nvCxnSpPr>
      <xdr:spPr>
        <a:xfrm>
          <a:off x="14782800" y="3028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113393</xdr:rowOff>
    </xdr:to>
    <xdr:cxnSp macro="">
      <xdr:nvCxnSpPr>
        <xdr:cNvPr id="137" name="直線コネクタ 136"/>
        <xdr:cNvCxnSpPr/>
      </xdr:nvCxnSpPr>
      <xdr:spPr>
        <a:xfrm>
          <a:off x="13893800" y="2973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58964</xdr:rowOff>
    </xdr:to>
    <xdr:cxnSp macro="">
      <xdr:nvCxnSpPr>
        <xdr:cNvPr id="140" name="直線コネクタ 139"/>
        <xdr:cNvCxnSpPr/>
      </xdr:nvCxnSpPr>
      <xdr:spPr>
        <a:xfrm>
          <a:off x="13004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51" name="物件費該当値テキスト"/>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4" name="楕円 153"/>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55" name="テキスト ボックス 154"/>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6" name="楕円 155"/>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7" name="テキスト ボックス 156"/>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8" name="楕円 157"/>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9" name="テキスト ボックス 158"/>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ポイント増加すし、類似団体平均と同値、埼玉県平均を下回っている。</a:t>
          </a:r>
        </a:p>
        <a:p>
          <a:r>
            <a:rPr kumimoji="1" lang="ja-JP" altLang="en-US" sz="1300">
              <a:latin typeface="ＭＳ Ｐゴシック" panose="020B0600070205080204" pitchFamily="50" charset="-128"/>
              <a:ea typeface="ＭＳ Ｐゴシック" panose="020B0600070205080204" pitchFamily="50" charset="-128"/>
            </a:rPr>
            <a:t>　しかし、高齢化の進展等により、今後の社会保障関係経費の増加が見込まれるため、事業の見直しや内容の精査などにより、上昇の抑制を図る。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50800</xdr:rowOff>
    </xdr:to>
    <xdr:cxnSp macro="">
      <xdr:nvCxnSpPr>
        <xdr:cNvPr id="192" name="直線コネクタ 191"/>
        <xdr:cNvCxnSpPr/>
      </xdr:nvCxnSpPr>
      <xdr:spPr>
        <a:xfrm>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165100</xdr:rowOff>
    </xdr:to>
    <xdr:cxnSp macro="">
      <xdr:nvCxnSpPr>
        <xdr:cNvPr id="195" name="直線コネクタ 194"/>
        <xdr:cNvCxnSpPr/>
      </xdr:nvCxnSpPr>
      <xdr:spPr>
        <a:xfrm flipV="1">
          <a:off x="3098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58</xdr:row>
      <xdr:rowOff>165100</xdr:rowOff>
    </xdr:to>
    <xdr:cxnSp macro="">
      <xdr:nvCxnSpPr>
        <xdr:cNvPr id="198" name="直線コネクタ 197"/>
        <xdr:cNvCxnSpPr/>
      </xdr:nvCxnSpPr>
      <xdr:spPr>
        <a:xfrm>
          <a:off x="2209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165100</xdr:rowOff>
    </xdr:to>
    <xdr:cxnSp macro="">
      <xdr:nvCxnSpPr>
        <xdr:cNvPr id="201" name="直線コネクタ 200"/>
        <xdr:cNvCxnSpPr/>
      </xdr:nvCxnSpPr>
      <xdr:spPr>
        <a:xfrm>
          <a:off x="1320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3" name="楕円 212"/>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92727</xdr:rowOff>
    </xdr:from>
    <xdr:ext cx="736600" cy="259045"/>
    <xdr:sp macro="" textlink="">
      <xdr:nvSpPr>
        <xdr:cNvPr id="214" name="テキスト ボックス 213"/>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6" name="テキスト ボックス 215"/>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7" name="楕円 21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8" name="テキスト ボックス 217"/>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0" name="テキスト ボックス 219"/>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ポイント上昇するとともに、類似団体平均を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要因としては、公共施設等の維持補修費が増加したたためである。</a:t>
          </a:r>
        </a:p>
        <a:p>
          <a:r>
            <a:rPr kumimoji="1" lang="ja-JP" altLang="en-US" sz="1300">
              <a:latin typeface="ＭＳ Ｐゴシック" panose="020B0600070205080204" pitchFamily="50" charset="-128"/>
              <a:ea typeface="ＭＳ Ｐゴシック" panose="020B0600070205080204" pitchFamily="50" charset="-128"/>
            </a:rPr>
            <a:t>　合併により公共施設が多く、その維持には多額の経費を要するため、公共施設の再整備等により、経費の削減に努める。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159657</xdr:rowOff>
    </xdr:from>
    <xdr:to>
      <xdr:col>82</xdr:col>
      <xdr:colOff>107950</xdr:colOff>
      <xdr:row>61</xdr:row>
      <xdr:rowOff>69850</xdr:rowOff>
    </xdr:to>
    <xdr:cxnSp macro="">
      <xdr:nvCxnSpPr>
        <xdr:cNvPr id="255" name="直線コネクタ 254"/>
        <xdr:cNvCxnSpPr/>
      </xdr:nvCxnSpPr>
      <xdr:spPr>
        <a:xfrm>
          <a:off x="15671800" y="104466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159657</xdr:rowOff>
    </xdr:to>
    <xdr:cxnSp macro="">
      <xdr:nvCxnSpPr>
        <xdr:cNvPr id="258" name="直線コネクタ 257"/>
        <xdr:cNvCxnSpPr/>
      </xdr:nvCxnSpPr>
      <xdr:spPr>
        <a:xfrm>
          <a:off x="14782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60</xdr:row>
      <xdr:rowOff>110672</xdr:rowOff>
    </xdr:to>
    <xdr:cxnSp macro="">
      <xdr:nvCxnSpPr>
        <xdr:cNvPr id="261" name="直線コネクタ 260"/>
        <xdr:cNvCxnSpPr/>
      </xdr:nvCxnSpPr>
      <xdr:spPr>
        <a:xfrm>
          <a:off x="13893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3" name="テキスト ボックス 262"/>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60</xdr:row>
      <xdr:rowOff>94343</xdr:rowOff>
    </xdr:to>
    <xdr:cxnSp macro="">
      <xdr:nvCxnSpPr>
        <xdr:cNvPr id="264" name="直線コネクタ 263"/>
        <xdr:cNvCxnSpPr/>
      </xdr:nvCxnSpPr>
      <xdr:spPr>
        <a:xfrm>
          <a:off x="13004800" y="101037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74" name="楕円 273"/>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75"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108857</xdr:rowOff>
    </xdr:from>
    <xdr:to>
      <xdr:col>78</xdr:col>
      <xdr:colOff>120650</xdr:colOff>
      <xdr:row>61</xdr:row>
      <xdr:rowOff>39007</xdr:rowOff>
    </xdr:to>
    <xdr:sp macro="" textlink="">
      <xdr:nvSpPr>
        <xdr:cNvPr id="276" name="楕円 275"/>
        <xdr:cNvSpPr/>
      </xdr:nvSpPr>
      <xdr:spPr>
        <a:xfrm>
          <a:off x="15621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23784</xdr:rowOff>
    </xdr:from>
    <xdr:ext cx="736600" cy="259045"/>
    <xdr:sp macro="" textlink="">
      <xdr:nvSpPr>
        <xdr:cNvPr id="277" name="テキスト ボックス 276"/>
        <xdr:cNvSpPr txBox="1"/>
      </xdr:nvSpPr>
      <xdr:spPr>
        <a:xfrm>
          <a:off x="15290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8" name="楕円 277"/>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9" name="テキスト ボックス 278"/>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83" name="テキスト ボックス 282"/>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ポイント下回っているが、埼玉県平均を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要因は、埼玉東部消防組合負担金の減などによるものである。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36</xdr:row>
      <xdr:rowOff>27940</xdr:rowOff>
    </xdr:to>
    <xdr:cxnSp macro="">
      <xdr:nvCxnSpPr>
        <xdr:cNvPr id="316" name="直線コネクタ 315"/>
        <xdr:cNvCxnSpPr/>
      </xdr:nvCxnSpPr>
      <xdr:spPr>
        <a:xfrm flipV="1">
          <a:off x="15671800" y="6078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7"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88900</xdr:rowOff>
    </xdr:to>
    <xdr:cxnSp macro="">
      <xdr:nvCxnSpPr>
        <xdr:cNvPr id="319" name="直線コネクタ 318"/>
        <xdr:cNvCxnSpPr/>
      </xdr:nvCxnSpPr>
      <xdr:spPr>
        <a:xfrm flipV="1">
          <a:off x="14782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16510</xdr:rowOff>
    </xdr:to>
    <xdr:cxnSp macro="">
      <xdr:nvCxnSpPr>
        <xdr:cNvPr id="322" name="直線コネクタ 321"/>
        <xdr:cNvCxnSpPr/>
      </xdr:nvCxnSpPr>
      <xdr:spPr>
        <a:xfrm flipV="1">
          <a:off x="13893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24130</xdr:rowOff>
    </xdr:to>
    <xdr:cxnSp macro="">
      <xdr:nvCxnSpPr>
        <xdr:cNvPr id="325" name="直線コネクタ 324"/>
        <xdr:cNvCxnSpPr/>
      </xdr:nvCxnSpPr>
      <xdr:spPr>
        <a:xfrm flipV="1">
          <a:off x="13004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5" name="楕円 334"/>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6"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7" name="楕円 336"/>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63517</xdr:rowOff>
    </xdr:from>
    <xdr:ext cx="736600" cy="259045"/>
    <xdr:sp macro="" textlink="">
      <xdr:nvSpPr>
        <xdr:cNvPr id="338" name="テキスト ボックス 337"/>
        <xdr:cNvSpPr txBox="1"/>
      </xdr:nvSpPr>
      <xdr:spPr>
        <a:xfrm>
          <a:off x="15290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9" name="楕円 338"/>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40" name="テキスト ボックス 33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41" name="楕円 340"/>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42" name="テキスト ボックス 341"/>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3" name="楕円 342"/>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4" name="テキスト ボックス 34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ポイント増加したが、類似団体平均及び埼玉県平均をいずれも下回っている。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普通建設事業費の取捨選択により事業費を抑制することで、その財源となる市債の新規借入を抑制し、公債費負担の軽減に努める。</a:t>
          </a:r>
        </a:p>
        <a:p>
          <a:r>
            <a:rPr kumimoji="1" lang="ja-JP" altLang="en-US" sz="1300">
              <a:latin typeface="ＭＳ Ｐゴシック" panose="020B0600070205080204" pitchFamily="50" charset="-128"/>
              <a:ea typeface="ＭＳ Ｐゴシック" panose="020B0600070205080204" pitchFamily="50" charset="-128"/>
            </a:rPr>
            <a:t>　また、借入に当たっては、地方交付税措置のあるものを選択する。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77" name="直線コネクタ 376"/>
        <xdr:cNvCxnSpPr/>
      </xdr:nvCxnSpPr>
      <xdr:spPr>
        <a:xfrm>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73661</xdr:rowOff>
    </xdr:to>
    <xdr:cxnSp macro="">
      <xdr:nvCxnSpPr>
        <xdr:cNvPr id="380" name="直線コネクタ 379"/>
        <xdr:cNvCxnSpPr/>
      </xdr:nvCxnSpPr>
      <xdr:spPr>
        <a:xfrm flipV="1">
          <a:off x="3098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77</xdr:row>
      <xdr:rowOff>1270</xdr:rowOff>
    </xdr:to>
    <xdr:cxnSp macro="">
      <xdr:nvCxnSpPr>
        <xdr:cNvPr id="383" name="直線コネクタ 382"/>
        <xdr:cNvCxnSpPr/>
      </xdr:nvCxnSpPr>
      <xdr:spPr>
        <a:xfrm flipV="1">
          <a:off x="2209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1270</xdr:rowOff>
    </xdr:to>
    <xdr:cxnSp macro="">
      <xdr:nvCxnSpPr>
        <xdr:cNvPr id="386" name="直線コネクタ 385"/>
        <xdr:cNvCxnSpPr/>
      </xdr:nvCxnSpPr>
      <xdr:spPr>
        <a:xfrm>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6" name="楕円 39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7"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8" name="楕円 39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9" name="テキスト ボックス 39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400" name="楕円 399"/>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401" name="テキスト ボックス 400"/>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2" name="楕円 40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3" name="テキスト ボックス 40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4" name="楕円 403"/>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5" name="テキスト ボックス 404"/>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ポイント減少し、埼玉県平均より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社会保障関係経費の増加に伴う扶助費の増、公共施設の維持管理経費の増加に伴う維持補修費の増などが見込まれるが、事務事業の見直しや内容の精査、公共施設の再整備等により、効率的な財政運営を目指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90424</xdr:rowOff>
    </xdr:to>
    <xdr:cxnSp macro="">
      <xdr:nvCxnSpPr>
        <xdr:cNvPr id="436" name="直線コネクタ 435"/>
        <xdr:cNvCxnSpPr/>
      </xdr:nvCxnSpPr>
      <xdr:spPr>
        <a:xfrm flipV="1">
          <a:off x="15671800" y="13257785"/>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90424</xdr:rowOff>
    </xdr:to>
    <xdr:cxnSp macro="">
      <xdr:nvCxnSpPr>
        <xdr:cNvPr id="439" name="直線コネクタ 438"/>
        <xdr:cNvCxnSpPr/>
      </xdr:nvCxnSpPr>
      <xdr:spPr>
        <a:xfrm>
          <a:off x="14782800" y="13340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12700</xdr:rowOff>
    </xdr:to>
    <xdr:cxnSp macro="">
      <xdr:nvCxnSpPr>
        <xdr:cNvPr id="442" name="直線コネクタ 441"/>
        <xdr:cNvCxnSpPr/>
      </xdr:nvCxnSpPr>
      <xdr:spPr>
        <a:xfrm flipV="1">
          <a:off x="13893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4" name="テキスト ボックス 443"/>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12700</xdr:rowOff>
    </xdr:to>
    <xdr:cxnSp macro="">
      <xdr:nvCxnSpPr>
        <xdr:cNvPr id="445" name="直線コネクタ 444"/>
        <xdr:cNvCxnSpPr/>
      </xdr:nvCxnSpPr>
      <xdr:spPr>
        <a:xfrm>
          <a:off x="13004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5" name="楕円 454"/>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6"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7" name="楕円 456"/>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8" name="テキスト ボックス 457"/>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9" name="楕円 45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60" name="テキスト ボックス 459"/>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1" name="楕円 46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2" name="テキスト ボックス 46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3" name="楕円 46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4" name="テキスト ボックス 46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23349</xdr:rowOff>
    </xdr:from>
    <xdr:to>
      <xdr:col>29</xdr:col>
      <xdr:colOff>127000</xdr:colOff>
      <xdr:row>17</xdr:row>
      <xdr:rowOff>29178</xdr:rowOff>
    </xdr:to>
    <xdr:cxnSp macro="">
      <xdr:nvCxnSpPr>
        <xdr:cNvPr id="50" name="直線コネクタ 49"/>
        <xdr:cNvCxnSpPr/>
      </xdr:nvCxnSpPr>
      <xdr:spPr bwMode="auto">
        <a:xfrm flipV="1">
          <a:off x="5003800" y="2985624"/>
          <a:ext cx="6477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29178</xdr:rowOff>
    </xdr:from>
    <xdr:to>
      <xdr:col>26</xdr:col>
      <xdr:colOff>50800</xdr:colOff>
      <xdr:row>17</xdr:row>
      <xdr:rowOff>72212</xdr:rowOff>
    </xdr:to>
    <xdr:cxnSp macro="">
      <xdr:nvCxnSpPr>
        <xdr:cNvPr id="53" name="直線コネクタ 52"/>
        <xdr:cNvCxnSpPr/>
      </xdr:nvCxnSpPr>
      <xdr:spPr bwMode="auto">
        <a:xfrm flipV="1">
          <a:off x="4305300" y="2991453"/>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72212</xdr:rowOff>
    </xdr:from>
    <xdr:to>
      <xdr:col>22</xdr:col>
      <xdr:colOff>114300</xdr:colOff>
      <xdr:row>17</xdr:row>
      <xdr:rowOff>105493</xdr:rowOff>
    </xdr:to>
    <xdr:cxnSp macro="">
      <xdr:nvCxnSpPr>
        <xdr:cNvPr id="56" name="直線コネクタ 55"/>
        <xdr:cNvCxnSpPr/>
      </xdr:nvCxnSpPr>
      <xdr:spPr bwMode="auto">
        <a:xfrm flipV="1">
          <a:off x="3606800" y="3034487"/>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104864</xdr:rowOff>
    </xdr:from>
    <xdr:to>
      <xdr:col>18</xdr:col>
      <xdr:colOff>177800</xdr:colOff>
      <xdr:row>17</xdr:row>
      <xdr:rowOff>105493</xdr:rowOff>
    </xdr:to>
    <xdr:cxnSp macro="">
      <xdr:nvCxnSpPr>
        <xdr:cNvPr id="59" name="直線コネクタ 58"/>
        <xdr:cNvCxnSpPr/>
      </xdr:nvCxnSpPr>
      <xdr:spPr bwMode="auto">
        <a:xfrm>
          <a:off x="2908300" y="3067139"/>
          <a:ext cx="6985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143999</xdr:rowOff>
    </xdr:from>
    <xdr:to>
      <xdr:col>29</xdr:col>
      <xdr:colOff>177800</xdr:colOff>
      <xdr:row>17</xdr:row>
      <xdr:rowOff>74149</xdr:rowOff>
    </xdr:to>
    <xdr:sp macro="" textlink="">
      <xdr:nvSpPr>
        <xdr:cNvPr id="69" name="楕円 68"/>
        <xdr:cNvSpPr/>
      </xdr:nvSpPr>
      <xdr:spPr bwMode="auto">
        <a:xfrm>
          <a:off x="5600700" y="293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116076</xdr:rowOff>
    </xdr:from>
    <xdr:ext cx="762000" cy="259045"/>
    <xdr:sp macro="" textlink="">
      <xdr:nvSpPr>
        <xdr:cNvPr id="70" name="人口1人当たり決算額の推移該当値テキスト130"/>
        <xdr:cNvSpPr txBox="1"/>
      </xdr:nvSpPr>
      <xdr:spPr>
        <a:xfrm>
          <a:off x="5740400" y="29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149828</xdr:rowOff>
    </xdr:from>
    <xdr:to>
      <xdr:col>26</xdr:col>
      <xdr:colOff>101600</xdr:colOff>
      <xdr:row>17</xdr:row>
      <xdr:rowOff>79978</xdr:rowOff>
    </xdr:to>
    <xdr:sp macro="" textlink="">
      <xdr:nvSpPr>
        <xdr:cNvPr id="71" name="楕円 70"/>
        <xdr:cNvSpPr/>
      </xdr:nvSpPr>
      <xdr:spPr bwMode="auto">
        <a:xfrm>
          <a:off x="4953000" y="294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90155</xdr:rowOff>
    </xdr:from>
    <xdr:ext cx="736600" cy="259045"/>
    <xdr:sp macro="" textlink="">
      <xdr:nvSpPr>
        <xdr:cNvPr id="72" name="テキスト ボックス 71"/>
        <xdr:cNvSpPr txBox="1"/>
      </xdr:nvSpPr>
      <xdr:spPr>
        <a:xfrm>
          <a:off x="4622800" y="270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21412</xdr:rowOff>
    </xdr:from>
    <xdr:to>
      <xdr:col>22</xdr:col>
      <xdr:colOff>165100</xdr:colOff>
      <xdr:row>17</xdr:row>
      <xdr:rowOff>123012</xdr:rowOff>
    </xdr:to>
    <xdr:sp macro="" textlink="">
      <xdr:nvSpPr>
        <xdr:cNvPr id="73" name="楕円 72"/>
        <xdr:cNvSpPr/>
      </xdr:nvSpPr>
      <xdr:spPr bwMode="auto">
        <a:xfrm>
          <a:off x="42545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107789</xdr:rowOff>
    </xdr:from>
    <xdr:ext cx="762000" cy="259045"/>
    <xdr:sp macro="" textlink="">
      <xdr:nvSpPr>
        <xdr:cNvPr id="74" name="テキスト ボックス 73"/>
        <xdr:cNvSpPr txBox="1"/>
      </xdr:nvSpPr>
      <xdr:spPr>
        <a:xfrm>
          <a:off x="3924300" y="30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54693</xdr:rowOff>
    </xdr:from>
    <xdr:to>
      <xdr:col>19</xdr:col>
      <xdr:colOff>38100</xdr:colOff>
      <xdr:row>17</xdr:row>
      <xdr:rowOff>156293</xdr:rowOff>
    </xdr:to>
    <xdr:sp macro="" textlink="">
      <xdr:nvSpPr>
        <xdr:cNvPr id="75" name="楕円 74"/>
        <xdr:cNvSpPr/>
      </xdr:nvSpPr>
      <xdr:spPr bwMode="auto">
        <a:xfrm>
          <a:off x="35560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141070</xdr:rowOff>
    </xdr:from>
    <xdr:ext cx="762000" cy="259045"/>
    <xdr:sp macro="" textlink="">
      <xdr:nvSpPr>
        <xdr:cNvPr id="76" name="テキスト ボックス 75"/>
        <xdr:cNvSpPr txBox="1"/>
      </xdr:nvSpPr>
      <xdr:spPr>
        <a:xfrm>
          <a:off x="3225800" y="3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54064</xdr:rowOff>
    </xdr:from>
    <xdr:to>
      <xdr:col>15</xdr:col>
      <xdr:colOff>101600</xdr:colOff>
      <xdr:row>17</xdr:row>
      <xdr:rowOff>155664</xdr:rowOff>
    </xdr:to>
    <xdr:sp macro="" textlink="">
      <xdr:nvSpPr>
        <xdr:cNvPr id="77" name="楕円 76"/>
        <xdr:cNvSpPr/>
      </xdr:nvSpPr>
      <xdr:spPr bwMode="auto">
        <a:xfrm>
          <a:off x="28575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165841</xdr:rowOff>
    </xdr:from>
    <xdr:ext cx="762000" cy="259045"/>
    <xdr:sp macro="" textlink="">
      <xdr:nvSpPr>
        <xdr:cNvPr id="78" name="テキスト ボックス 77"/>
        <xdr:cNvSpPr txBox="1"/>
      </xdr:nvSpPr>
      <xdr:spPr>
        <a:xfrm>
          <a:off x="2527300" y="2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9225</xdr:rowOff>
    </xdr:from>
    <xdr:to>
      <xdr:col>29</xdr:col>
      <xdr:colOff>127000</xdr:colOff>
      <xdr:row>36</xdr:row>
      <xdr:rowOff>149677</xdr:rowOff>
    </xdr:to>
    <xdr:cxnSp macro="">
      <xdr:nvCxnSpPr>
        <xdr:cNvPr id="110" name="直線コネクタ 109"/>
        <xdr:cNvCxnSpPr/>
      </xdr:nvCxnSpPr>
      <xdr:spPr bwMode="auto">
        <a:xfrm flipV="1">
          <a:off x="5003800" y="6962475"/>
          <a:ext cx="6477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336902</xdr:rowOff>
    </xdr:from>
    <xdr:ext cx="762000" cy="259045"/>
    <xdr:sp macro="" textlink="">
      <xdr:nvSpPr>
        <xdr:cNvPr id="111" name="人口1人当たり決算額の推移平均値テキスト445"/>
        <xdr:cNvSpPr txBox="1"/>
      </xdr:nvSpPr>
      <xdr:spPr>
        <a:xfrm>
          <a:off x="5740400" y="694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149677</xdr:rowOff>
    </xdr:from>
    <xdr:to>
      <xdr:col>26</xdr:col>
      <xdr:colOff>50800</xdr:colOff>
      <xdr:row>37</xdr:row>
      <xdr:rowOff>1087</xdr:rowOff>
    </xdr:to>
    <xdr:cxnSp macro="">
      <xdr:nvCxnSpPr>
        <xdr:cNvPr id="113" name="直線コネクタ 112"/>
        <xdr:cNvCxnSpPr/>
      </xdr:nvCxnSpPr>
      <xdr:spPr bwMode="auto">
        <a:xfrm flipV="1">
          <a:off x="4305300" y="710292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92435</xdr:rowOff>
    </xdr:from>
    <xdr:to>
      <xdr:col>22</xdr:col>
      <xdr:colOff>114300</xdr:colOff>
      <xdr:row>37</xdr:row>
      <xdr:rowOff>1087</xdr:rowOff>
    </xdr:to>
    <xdr:cxnSp macro="">
      <xdr:nvCxnSpPr>
        <xdr:cNvPr id="116" name="直線コネクタ 115"/>
        <xdr:cNvCxnSpPr/>
      </xdr:nvCxnSpPr>
      <xdr:spPr bwMode="auto">
        <a:xfrm>
          <a:off x="3606800" y="7045685"/>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55494</xdr:rowOff>
    </xdr:from>
    <xdr:to>
      <xdr:col>18</xdr:col>
      <xdr:colOff>177800</xdr:colOff>
      <xdr:row>36</xdr:row>
      <xdr:rowOff>92435</xdr:rowOff>
    </xdr:to>
    <xdr:cxnSp macro="">
      <xdr:nvCxnSpPr>
        <xdr:cNvPr id="119" name="直線コネクタ 118"/>
        <xdr:cNvCxnSpPr/>
      </xdr:nvCxnSpPr>
      <xdr:spPr bwMode="auto">
        <a:xfrm>
          <a:off x="2908300" y="7008744"/>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301325</xdr:rowOff>
    </xdr:from>
    <xdr:to>
      <xdr:col>29</xdr:col>
      <xdr:colOff>177800</xdr:colOff>
      <xdr:row>36</xdr:row>
      <xdr:rowOff>60025</xdr:rowOff>
    </xdr:to>
    <xdr:sp macro="" textlink="">
      <xdr:nvSpPr>
        <xdr:cNvPr id="129" name="楕円 128"/>
        <xdr:cNvSpPr/>
      </xdr:nvSpPr>
      <xdr:spPr bwMode="auto">
        <a:xfrm>
          <a:off x="5600700" y="691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146402</xdr:rowOff>
    </xdr:from>
    <xdr:ext cx="762000" cy="259045"/>
    <xdr:sp macro="" textlink="">
      <xdr:nvSpPr>
        <xdr:cNvPr id="130" name="人口1人当たり決算額の推移該当値テキスト445"/>
        <xdr:cNvSpPr txBox="1"/>
      </xdr:nvSpPr>
      <xdr:spPr>
        <a:xfrm>
          <a:off x="5740400" y="675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98877</xdr:rowOff>
    </xdr:from>
    <xdr:to>
      <xdr:col>26</xdr:col>
      <xdr:colOff>101600</xdr:colOff>
      <xdr:row>37</xdr:row>
      <xdr:rowOff>29027</xdr:rowOff>
    </xdr:to>
    <xdr:sp macro="" textlink="">
      <xdr:nvSpPr>
        <xdr:cNvPr id="131" name="楕円 130"/>
        <xdr:cNvSpPr/>
      </xdr:nvSpPr>
      <xdr:spPr bwMode="auto">
        <a:xfrm>
          <a:off x="49530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13804</xdr:rowOff>
    </xdr:from>
    <xdr:ext cx="736600" cy="259045"/>
    <xdr:sp macro="" textlink="">
      <xdr:nvSpPr>
        <xdr:cNvPr id="132" name="テキスト ボックス 131"/>
        <xdr:cNvSpPr txBox="1"/>
      </xdr:nvSpPr>
      <xdr:spPr>
        <a:xfrm>
          <a:off x="4622800" y="713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121737</xdr:rowOff>
    </xdr:from>
    <xdr:to>
      <xdr:col>22</xdr:col>
      <xdr:colOff>165100</xdr:colOff>
      <xdr:row>37</xdr:row>
      <xdr:rowOff>51887</xdr:rowOff>
    </xdr:to>
    <xdr:sp macro="" textlink="">
      <xdr:nvSpPr>
        <xdr:cNvPr id="133" name="楕円 132"/>
        <xdr:cNvSpPr/>
      </xdr:nvSpPr>
      <xdr:spPr bwMode="auto">
        <a:xfrm>
          <a:off x="42545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36664</xdr:rowOff>
    </xdr:from>
    <xdr:ext cx="762000" cy="259045"/>
    <xdr:sp macro="" textlink="">
      <xdr:nvSpPr>
        <xdr:cNvPr id="134" name="テキスト ボックス 133"/>
        <xdr:cNvSpPr txBox="1"/>
      </xdr:nvSpPr>
      <xdr:spPr>
        <a:xfrm>
          <a:off x="3924300" y="71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41635</xdr:rowOff>
    </xdr:from>
    <xdr:to>
      <xdr:col>19</xdr:col>
      <xdr:colOff>38100</xdr:colOff>
      <xdr:row>36</xdr:row>
      <xdr:rowOff>143235</xdr:rowOff>
    </xdr:to>
    <xdr:sp macro="" textlink="">
      <xdr:nvSpPr>
        <xdr:cNvPr id="135" name="楕円 134"/>
        <xdr:cNvSpPr/>
      </xdr:nvSpPr>
      <xdr:spPr bwMode="auto">
        <a:xfrm>
          <a:off x="3556000" y="69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153412</xdr:rowOff>
    </xdr:from>
    <xdr:ext cx="762000" cy="259045"/>
    <xdr:sp macro="" textlink="">
      <xdr:nvSpPr>
        <xdr:cNvPr id="136" name="テキスト ボックス 135"/>
        <xdr:cNvSpPr txBox="1"/>
      </xdr:nvSpPr>
      <xdr:spPr>
        <a:xfrm>
          <a:off x="3225800" y="67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4694</xdr:rowOff>
    </xdr:from>
    <xdr:to>
      <xdr:col>15</xdr:col>
      <xdr:colOff>101600</xdr:colOff>
      <xdr:row>36</xdr:row>
      <xdr:rowOff>106294</xdr:rowOff>
    </xdr:to>
    <xdr:sp macro="" textlink="">
      <xdr:nvSpPr>
        <xdr:cNvPr id="137" name="楕円 136"/>
        <xdr:cNvSpPr/>
      </xdr:nvSpPr>
      <xdr:spPr bwMode="auto">
        <a:xfrm>
          <a:off x="2857500" y="69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116471</xdr:rowOff>
    </xdr:from>
    <xdr:ext cx="762000" cy="259045"/>
    <xdr:sp macro="" textlink="">
      <xdr:nvSpPr>
        <xdr:cNvPr id="138" name="テキスト ボックス 137"/>
        <xdr:cNvSpPr txBox="1"/>
      </xdr:nvSpPr>
      <xdr:spPr>
        <a:xfrm>
          <a:off x="2527300" y="67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131394</xdr:rowOff>
    </xdr:from>
    <xdr:to>
      <xdr:col>24</xdr:col>
      <xdr:colOff>63500</xdr:colOff>
      <xdr:row>36</xdr:row>
      <xdr:rowOff>161265</xdr:rowOff>
    </xdr:to>
    <xdr:cxnSp macro="">
      <xdr:nvCxnSpPr>
        <xdr:cNvPr id="61" name="直線コネクタ 60"/>
        <xdr:cNvCxnSpPr/>
      </xdr:nvCxnSpPr>
      <xdr:spPr>
        <a:xfrm flipV="1">
          <a:off x="3797300" y="6303594"/>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161265</xdr:rowOff>
    </xdr:from>
    <xdr:to>
      <xdr:col>19</xdr:col>
      <xdr:colOff>177800</xdr:colOff>
      <xdr:row>39</xdr:row>
      <xdr:rowOff>71348</xdr:rowOff>
    </xdr:to>
    <xdr:cxnSp macro="">
      <xdr:nvCxnSpPr>
        <xdr:cNvPr id="64" name="直線コネクタ 63"/>
        <xdr:cNvCxnSpPr/>
      </xdr:nvCxnSpPr>
      <xdr:spPr>
        <a:xfrm flipV="1">
          <a:off x="2908300" y="6333465"/>
          <a:ext cx="889000" cy="4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66" name="テキスト ボックス 65"/>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71348</xdr:rowOff>
    </xdr:from>
    <xdr:to>
      <xdr:col>15</xdr:col>
      <xdr:colOff>50800</xdr:colOff>
      <xdr:row>39</xdr:row>
      <xdr:rowOff>72796</xdr:rowOff>
    </xdr:to>
    <xdr:cxnSp macro="">
      <xdr:nvCxnSpPr>
        <xdr:cNvPr id="67" name="直線コネクタ 66"/>
        <xdr:cNvCxnSpPr/>
      </xdr:nvCxnSpPr>
      <xdr:spPr>
        <a:xfrm flipV="1">
          <a:off x="2019300" y="67578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58433</xdr:rowOff>
    </xdr:from>
    <xdr:to>
      <xdr:col>10</xdr:col>
      <xdr:colOff>114300</xdr:colOff>
      <xdr:row>39</xdr:row>
      <xdr:rowOff>72796</xdr:rowOff>
    </xdr:to>
    <xdr:cxnSp macro="">
      <xdr:nvCxnSpPr>
        <xdr:cNvPr id="70" name="直線コネクタ 69"/>
        <xdr:cNvCxnSpPr/>
      </xdr:nvCxnSpPr>
      <xdr:spPr>
        <a:xfrm>
          <a:off x="1130300" y="6744983"/>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80594</xdr:rowOff>
    </xdr:from>
    <xdr:to>
      <xdr:col>24</xdr:col>
      <xdr:colOff>114300</xdr:colOff>
      <xdr:row>37</xdr:row>
      <xdr:rowOff>10744</xdr:rowOff>
    </xdr:to>
    <xdr:sp macro="" textlink="">
      <xdr:nvSpPr>
        <xdr:cNvPr id="80" name="楕円 79"/>
        <xdr:cNvSpPr/>
      </xdr:nvSpPr>
      <xdr:spPr>
        <a:xfrm>
          <a:off x="4584700" y="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59021</xdr:rowOff>
    </xdr:from>
    <xdr:ext cx="534377" cy="259045"/>
    <xdr:sp macro="" textlink="">
      <xdr:nvSpPr>
        <xdr:cNvPr id="81" name="人件費該当値テキスト"/>
        <xdr:cNvSpPr txBox="1"/>
      </xdr:nvSpPr>
      <xdr:spPr>
        <a:xfrm>
          <a:off x="4686300" y="62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110465</xdr:rowOff>
    </xdr:from>
    <xdr:to>
      <xdr:col>20</xdr:col>
      <xdr:colOff>38100</xdr:colOff>
      <xdr:row>37</xdr:row>
      <xdr:rowOff>40615</xdr:rowOff>
    </xdr:to>
    <xdr:sp macro="" textlink="">
      <xdr:nvSpPr>
        <xdr:cNvPr id="82" name="楕円 81"/>
        <xdr:cNvSpPr/>
      </xdr:nvSpPr>
      <xdr:spPr>
        <a:xfrm>
          <a:off x="3746500" y="62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31742</xdr:rowOff>
    </xdr:from>
    <xdr:ext cx="534377" cy="259045"/>
    <xdr:sp macro="" textlink="">
      <xdr:nvSpPr>
        <xdr:cNvPr id="83" name="テキスト ボックス 82"/>
        <xdr:cNvSpPr txBox="1"/>
      </xdr:nvSpPr>
      <xdr:spPr>
        <a:xfrm>
          <a:off x="3530111" y="6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20548</xdr:rowOff>
    </xdr:from>
    <xdr:to>
      <xdr:col>15</xdr:col>
      <xdr:colOff>101600</xdr:colOff>
      <xdr:row>39</xdr:row>
      <xdr:rowOff>122148</xdr:rowOff>
    </xdr:to>
    <xdr:sp macro="" textlink="">
      <xdr:nvSpPr>
        <xdr:cNvPr id="84" name="楕円 83"/>
        <xdr:cNvSpPr/>
      </xdr:nvSpPr>
      <xdr:spPr>
        <a:xfrm>
          <a:off x="2857500" y="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113275</xdr:rowOff>
    </xdr:from>
    <xdr:ext cx="534377" cy="259045"/>
    <xdr:sp macro="" textlink="">
      <xdr:nvSpPr>
        <xdr:cNvPr id="85" name="テキスト ボックス 84"/>
        <xdr:cNvSpPr txBox="1"/>
      </xdr:nvSpPr>
      <xdr:spPr>
        <a:xfrm>
          <a:off x="2641111" y="67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21996</xdr:rowOff>
    </xdr:from>
    <xdr:to>
      <xdr:col>10</xdr:col>
      <xdr:colOff>165100</xdr:colOff>
      <xdr:row>39</xdr:row>
      <xdr:rowOff>123596</xdr:rowOff>
    </xdr:to>
    <xdr:sp macro="" textlink="">
      <xdr:nvSpPr>
        <xdr:cNvPr id="86" name="楕円 85"/>
        <xdr:cNvSpPr/>
      </xdr:nvSpPr>
      <xdr:spPr>
        <a:xfrm>
          <a:off x="1968500" y="67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114723</xdr:rowOff>
    </xdr:from>
    <xdr:ext cx="534377" cy="259045"/>
    <xdr:sp macro="" textlink="">
      <xdr:nvSpPr>
        <xdr:cNvPr id="87" name="テキスト ボックス 86"/>
        <xdr:cNvSpPr txBox="1"/>
      </xdr:nvSpPr>
      <xdr:spPr>
        <a:xfrm>
          <a:off x="1752111" y="68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7633</xdr:rowOff>
    </xdr:from>
    <xdr:to>
      <xdr:col>6</xdr:col>
      <xdr:colOff>38100</xdr:colOff>
      <xdr:row>39</xdr:row>
      <xdr:rowOff>109233</xdr:rowOff>
    </xdr:to>
    <xdr:sp macro="" textlink="">
      <xdr:nvSpPr>
        <xdr:cNvPr id="88" name="楕円 87"/>
        <xdr:cNvSpPr/>
      </xdr:nvSpPr>
      <xdr:spPr>
        <a:xfrm>
          <a:off x="1079500" y="66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100360</xdr:rowOff>
    </xdr:from>
    <xdr:ext cx="534377" cy="259045"/>
    <xdr:sp macro="" textlink="">
      <xdr:nvSpPr>
        <xdr:cNvPr id="89" name="テキスト ボックス 88"/>
        <xdr:cNvSpPr txBox="1"/>
      </xdr:nvSpPr>
      <xdr:spPr>
        <a:xfrm>
          <a:off x="863111" y="67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110210</xdr:rowOff>
    </xdr:from>
    <xdr:to>
      <xdr:col>24</xdr:col>
      <xdr:colOff>63500</xdr:colOff>
      <xdr:row>56</xdr:row>
      <xdr:rowOff>69552</xdr:rowOff>
    </xdr:to>
    <xdr:cxnSp macro="">
      <xdr:nvCxnSpPr>
        <xdr:cNvPr id="121" name="直線コネクタ 120"/>
        <xdr:cNvCxnSpPr/>
      </xdr:nvCxnSpPr>
      <xdr:spPr>
        <a:xfrm>
          <a:off x="3797300" y="9539960"/>
          <a:ext cx="8382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110210</xdr:rowOff>
    </xdr:from>
    <xdr:to>
      <xdr:col>19</xdr:col>
      <xdr:colOff>177800</xdr:colOff>
      <xdr:row>56</xdr:row>
      <xdr:rowOff>47672</xdr:rowOff>
    </xdr:to>
    <xdr:cxnSp macro="">
      <xdr:nvCxnSpPr>
        <xdr:cNvPr id="124" name="直線コネクタ 123"/>
        <xdr:cNvCxnSpPr/>
      </xdr:nvCxnSpPr>
      <xdr:spPr>
        <a:xfrm flipV="1">
          <a:off x="2908300" y="9539960"/>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47672</xdr:rowOff>
    </xdr:from>
    <xdr:to>
      <xdr:col>15</xdr:col>
      <xdr:colOff>50800</xdr:colOff>
      <xdr:row>56</xdr:row>
      <xdr:rowOff>127584</xdr:rowOff>
    </xdr:to>
    <xdr:cxnSp macro="">
      <xdr:nvCxnSpPr>
        <xdr:cNvPr id="127" name="直線コネクタ 126"/>
        <xdr:cNvCxnSpPr/>
      </xdr:nvCxnSpPr>
      <xdr:spPr>
        <a:xfrm flipV="1">
          <a:off x="2019300" y="9648872"/>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125690</xdr:rowOff>
    </xdr:from>
    <xdr:to>
      <xdr:col>10</xdr:col>
      <xdr:colOff>114300</xdr:colOff>
      <xdr:row>56</xdr:row>
      <xdr:rowOff>127584</xdr:rowOff>
    </xdr:to>
    <xdr:cxnSp macro="">
      <xdr:nvCxnSpPr>
        <xdr:cNvPr id="130" name="直線コネクタ 129"/>
        <xdr:cNvCxnSpPr/>
      </xdr:nvCxnSpPr>
      <xdr:spPr>
        <a:xfrm>
          <a:off x="1130300" y="972689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18752</xdr:rowOff>
    </xdr:from>
    <xdr:to>
      <xdr:col>24</xdr:col>
      <xdr:colOff>114300</xdr:colOff>
      <xdr:row>56</xdr:row>
      <xdr:rowOff>120352</xdr:rowOff>
    </xdr:to>
    <xdr:sp macro="" textlink="">
      <xdr:nvSpPr>
        <xdr:cNvPr id="140" name="楕円 139"/>
        <xdr:cNvSpPr/>
      </xdr:nvSpPr>
      <xdr:spPr>
        <a:xfrm>
          <a:off x="4584700" y="9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168629</xdr:rowOff>
    </xdr:from>
    <xdr:ext cx="534377" cy="259045"/>
    <xdr:sp macro="" textlink="">
      <xdr:nvSpPr>
        <xdr:cNvPr id="141" name="物件費該当値テキスト"/>
        <xdr:cNvSpPr txBox="1"/>
      </xdr:nvSpPr>
      <xdr:spPr>
        <a:xfrm>
          <a:off x="4686300" y="95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59410</xdr:rowOff>
    </xdr:from>
    <xdr:to>
      <xdr:col>20</xdr:col>
      <xdr:colOff>38100</xdr:colOff>
      <xdr:row>55</xdr:row>
      <xdr:rowOff>161010</xdr:rowOff>
    </xdr:to>
    <xdr:sp macro="" textlink="">
      <xdr:nvSpPr>
        <xdr:cNvPr id="142" name="楕円 141"/>
        <xdr:cNvSpPr/>
      </xdr:nvSpPr>
      <xdr:spPr>
        <a:xfrm>
          <a:off x="37465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6087</xdr:rowOff>
    </xdr:from>
    <xdr:ext cx="534377" cy="259045"/>
    <xdr:sp macro="" textlink="">
      <xdr:nvSpPr>
        <xdr:cNvPr id="143" name="テキスト ボックス 142"/>
        <xdr:cNvSpPr txBox="1"/>
      </xdr:nvSpPr>
      <xdr:spPr>
        <a:xfrm>
          <a:off x="3530111" y="92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168322</xdr:rowOff>
    </xdr:from>
    <xdr:to>
      <xdr:col>15</xdr:col>
      <xdr:colOff>101600</xdr:colOff>
      <xdr:row>56</xdr:row>
      <xdr:rowOff>98472</xdr:rowOff>
    </xdr:to>
    <xdr:sp macro="" textlink="">
      <xdr:nvSpPr>
        <xdr:cNvPr id="144" name="楕円 143"/>
        <xdr:cNvSpPr/>
      </xdr:nvSpPr>
      <xdr:spPr>
        <a:xfrm>
          <a:off x="28575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89599</xdr:rowOff>
    </xdr:from>
    <xdr:ext cx="534377" cy="259045"/>
    <xdr:sp macro="" textlink="">
      <xdr:nvSpPr>
        <xdr:cNvPr id="145" name="テキスト ボックス 144"/>
        <xdr:cNvSpPr txBox="1"/>
      </xdr:nvSpPr>
      <xdr:spPr>
        <a:xfrm>
          <a:off x="2641111" y="9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76784</xdr:rowOff>
    </xdr:from>
    <xdr:to>
      <xdr:col>10</xdr:col>
      <xdr:colOff>165100</xdr:colOff>
      <xdr:row>57</xdr:row>
      <xdr:rowOff>6934</xdr:rowOff>
    </xdr:to>
    <xdr:sp macro="" textlink="">
      <xdr:nvSpPr>
        <xdr:cNvPr id="146" name="楕円 145"/>
        <xdr:cNvSpPr/>
      </xdr:nvSpPr>
      <xdr:spPr>
        <a:xfrm>
          <a:off x="1968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169511</xdr:rowOff>
    </xdr:from>
    <xdr:ext cx="534377" cy="259045"/>
    <xdr:sp macro="" textlink="">
      <xdr:nvSpPr>
        <xdr:cNvPr id="147" name="テキスト ボックス 146"/>
        <xdr:cNvSpPr txBox="1"/>
      </xdr:nvSpPr>
      <xdr:spPr>
        <a:xfrm>
          <a:off x="1752111" y="9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74890</xdr:rowOff>
    </xdr:from>
    <xdr:to>
      <xdr:col>6</xdr:col>
      <xdr:colOff>38100</xdr:colOff>
      <xdr:row>57</xdr:row>
      <xdr:rowOff>5040</xdr:rowOff>
    </xdr:to>
    <xdr:sp macro="" textlink="">
      <xdr:nvSpPr>
        <xdr:cNvPr id="148" name="楕円 147"/>
        <xdr:cNvSpPr/>
      </xdr:nvSpPr>
      <xdr:spPr>
        <a:xfrm>
          <a:off x="1079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167617</xdr:rowOff>
    </xdr:from>
    <xdr:ext cx="534377" cy="259045"/>
    <xdr:sp macro="" textlink="">
      <xdr:nvSpPr>
        <xdr:cNvPr id="149" name="テキスト ボックス 148"/>
        <xdr:cNvSpPr txBox="1"/>
      </xdr:nvSpPr>
      <xdr:spPr>
        <a:xfrm>
          <a:off x="863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39116</xdr:rowOff>
    </xdr:from>
    <xdr:to>
      <xdr:col>24</xdr:col>
      <xdr:colOff>63500</xdr:colOff>
      <xdr:row>74</xdr:row>
      <xdr:rowOff>108240</xdr:rowOff>
    </xdr:to>
    <xdr:cxnSp macro="">
      <xdr:nvCxnSpPr>
        <xdr:cNvPr id="180" name="直線コネクタ 179"/>
        <xdr:cNvCxnSpPr/>
      </xdr:nvCxnSpPr>
      <xdr:spPr>
        <a:xfrm flipV="1">
          <a:off x="3797300" y="12554966"/>
          <a:ext cx="838200" cy="2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108240</xdr:rowOff>
    </xdr:from>
    <xdr:to>
      <xdr:col>19</xdr:col>
      <xdr:colOff>177800</xdr:colOff>
      <xdr:row>75</xdr:row>
      <xdr:rowOff>41620</xdr:rowOff>
    </xdr:to>
    <xdr:cxnSp macro="">
      <xdr:nvCxnSpPr>
        <xdr:cNvPr id="183" name="直線コネクタ 182"/>
        <xdr:cNvCxnSpPr/>
      </xdr:nvCxnSpPr>
      <xdr:spPr>
        <a:xfrm flipV="1">
          <a:off x="2908300" y="12795540"/>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3193</xdr:rowOff>
    </xdr:from>
    <xdr:to>
      <xdr:col>15</xdr:col>
      <xdr:colOff>50800</xdr:colOff>
      <xdr:row>75</xdr:row>
      <xdr:rowOff>41620</xdr:rowOff>
    </xdr:to>
    <xdr:cxnSp macro="">
      <xdr:nvCxnSpPr>
        <xdr:cNvPr id="186" name="直線コネクタ 185"/>
        <xdr:cNvCxnSpPr/>
      </xdr:nvCxnSpPr>
      <xdr:spPr>
        <a:xfrm>
          <a:off x="2019300" y="12861943"/>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3193</xdr:rowOff>
    </xdr:from>
    <xdr:to>
      <xdr:col>10</xdr:col>
      <xdr:colOff>114300</xdr:colOff>
      <xdr:row>76</xdr:row>
      <xdr:rowOff>32040</xdr:rowOff>
    </xdr:to>
    <xdr:cxnSp macro="">
      <xdr:nvCxnSpPr>
        <xdr:cNvPr id="189" name="直線コネクタ 188"/>
        <xdr:cNvCxnSpPr/>
      </xdr:nvCxnSpPr>
      <xdr:spPr>
        <a:xfrm flipV="1">
          <a:off x="1130300" y="12861943"/>
          <a:ext cx="8890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159766</xdr:rowOff>
    </xdr:from>
    <xdr:to>
      <xdr:col>24</xdr:col>
      <xdr:colOff>114300</xdr:colOff>
      <xdr:row>73</xdr:row>
      <xdr:rowOff>89916</xdr:rowOff>
    </xdr:to>
    <xdr:sp macro="" textlink="">
      <xdr:nvSpPr>
        <xdr:cNvPr id="199" name="楕円 198"/>
        <xdr:cNvSpPr/>
      </xdr:nvSpPr>
      <xdr:spPr>
        <a:xfrm>
          <a:off x="4584700" y="12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11193</xdr:rowOff>
    </xdr:from>
    <xdr:ext cx="469744" cy="259045"/>
    <xdr:sp macro="" textlink="">
      <xdr:nvSpPr>
        <xdr:cNvPr id="200" name="維持補修費該当値テキスト"/>
        <xdr:cNvSpPr txBox="1"/>
      </xdr:nvSpPr>
      <xdr:spPr>
        <a:xfrm>
          <a:off x="4686300" y="123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57440</xdr:rowOff>
    </xdr:from>
    <xdr:to>
      <xdr:col>20</xdr:col>
      <xdr:colOff>38100</xdr:colOff>
      <xdr:row>74</xdr:row>
      <xdr:rowOff>159040</xdr:rowOff>
    </xdr:to>
    <xdr:sp macro="" textlink="">
      <xdr:nvSpPr>
        <xdr:cNvPr id="201" name="楕円 200"/>
        <xdr:cNvSpPr/>
      </xdr:nvSpPr>
      <xdr:spPr>
        <a:xfrm>
          <a:off x="3746500" y="127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4117</xdr:rowOff>
    </xdr:from>
    <xdr:ext cx="469744" cy="259045"/>
    <xdr:sp macro="" textlink="">
      <xdr:nvSpPr>
        <xdr:cNvPr id="202" name="テキスト ボックス 201"/>
        <xdr:cNvSpPr txBox="1"/>
      </xdr:nvSpPr>
      <xdr:spPr>
        <a:xfrm>
          <a:off x="3562428" y="125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162270</xdr:rowOff>
    </xdr:from>
    <xdr:to>
      <xdr:col>15</xdr:col>
      <xdr:colOff>101600</xdr:colOff>
      <xdr:row>75</xdr:row>
      <xdr:rowOff>92420</xdr:rowOff>
    </xdr:to>
    <xdr:sp macro="" textlink="">
      <xdr:nvSpPr>
        <xdr:cNvPr id="203" name="楕円 202"/>
        <xdr:cNvSpPr/>
      </xdr:nvSpPr>
      <xdr:spPr>
        <a:xfrm>
          <a:off x="2857500" y="128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108947</xdr:rowOff>
    </xdr:from>
    <xdr:ext cx="469744" cy="259045"/>
    <xdr:sp macro="" textlink="">
      <xdr:nvSpPr>
        <xdr:cNvPr id="204" name="テキスト ボックス 203"/>
        <xdr:cNvSpPr txBox="1"/>
      </xdr:nvSpPr>
      <xdr:spPr>
        <a:xfrm>
          <a:off x="2673428" y="126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123843</xdr:rowOff>
    </xdr:from>
    <xdr:to>
      <xdr:col>10</xdr:col>
      <xdr:colOff>165100</xdr:colOff>
      <xdr:row>75</xdr:row>
      <xdr:rowOff>53993</xdr:rowOff>
    </xdr:to>
    <xdr:sp macro="" textlink="">
      <xdr:nvSpPr>
        <xdr:cNvPr id="205" name="楕円 204"/>
        <xdr:cNvSpPr/>
      </xdr:nvSpPr>
      <xdr:spPr>
        <a:xfrm>
          <a:off x="1968500" y="128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70520</xdr:rowOff>
    </xdr:from>
    <xdr:ext cx="469744" cy="259045"/>
    <xdr:sp macro="" textlink="">
      <xdr:nvSpPr>
        <xdr:cNvPr id="206" name="テキスト ボックス 205"/>
        <xdr:cNvSpPr txBox="1"/>
      </xdr:nvSpPr>
      <xdr:spPr>
        <a:xfrm>
          <a:off x="1784428" y="125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152690</xdr:rowOff>
    </xdr:from>
    <xdr:to>
      <xdr:col>6</xdr:col>
      <xdr:colOff>38100</xdr:colOff>
      <xdr:row>76</xdr:row>
      <xdr:rowOff>82840</xdr:rowOff>
    </xdr:to>
    <xdr:sp macro="" textlink="">
      <xdr:nvSpPr>
        <xdr:cNvPr id="207" name="楕円 206"/>
        <xdr:cNvSpPr/>
      </xdr:nvSpPr>
      <xdr:spPr>
        <a:xfrm>
          <a:off x="1079500" y="130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99367</xdr:rowOff>
    </xdr:from>
    <xdr:ext cx="469744" cy="259045"/>
    <xdr:sp macro="" textlink="">
      <xdr:nvSpPr>
        <xdr:cNvPr id="208" name="テキスト ボックス 207"/>
        <xdr:cNvSpPr txBox="1"/>
      </xdr:nvSpPr>
      <xdr:spPr>
        <a:xfrm>
          <a:off x="895428" y="1278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94255</xdr:rowOff>
    </xdr:from>
    <xdr:to>
      <xdr:col>24</xdr:col>
      <xdr:colOff>63500</xdr:colOff>
      <xdr:row>98</xdr:row>
      <xdr:rowOff>3226</xdr:rowOff>
    </xdr:to>
    <xdr:cxnSp macro="">
      <xdr:nvCxnSpPr>
        <xdr:cNvPr id="236" name="直線コネクタ 235"/>
        <xdr:cNvCxnSpPr/>
      </xdr:nvCxnSpPr>
      <xdr:spPr>
        <a:xfrm flipV="1">
          <a:off x="3797300" y="16382005"/>
          <a:ext cx="838200" cy="4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3226</xdr:rowOff>
    </xdr:from>
    <xdr:to>
      <xdr:col>19</xdr:col>
      <xdr:colOff>177800</xdr:colOff>
      <xdr:row>98</xdr:row>
      <xdr:rowOff>55096</xdr:rowOff>
    </xdr:to>
    <xdr:cxnSp macro="">
      <xdr:nvCxnSpPr>
        <xdr:cNvPr id="239" name="直線コネクタ 238"/>
        <xdr:cNvCxnSpPr/>
      </xdr:nvCxnSpPr>
      <xdr:spPr>
        <a:xfrm flipV="1">
          <a:off x="2908300" y="16805326"/>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xdr:rowOff>
    </xdr:from>
    <xdr:ext cx="534377" cy="259045"/>
    <xdr:sp macro="" textlink="">
      <xdr:nvSpPr>
        <xdr:cNvPr id="241" name="テキスト ボックス 240"/>
        <xdr:cNvSpPr txBox="1"/>
      </xdr:nvSpPr>
      <xdr:spPr>
        <a:xfrm>
          <a:off x="3530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55096</xdr:rowOff>
    </xdr:from>
    <xdr:to>
      <xdr:col>15</xdr:col>
      <xdr:colOff>50800</xdr:colOff>
      <xdr:row>98</xdr:row>
      <xdr:rowOff>127882</xdr:rowOff>
    </xdr:to>
    <xdr:cxnSp macro="">
      <xdr:nvCxnSpPr>
        <xdr:cNvPr id="242" name="直線コネクタ 241"/>
        <xdr:cNvCxnSpPr/>
      </xdr:nvCxnSpPr>
      <xdr:spPr>
        <a:xfrm flipV="1">
          <a:off x="2019300" y="16857196"/>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88223</xdr:rowOff>
    </xdr:from>
    <xdr:ext cx="534377" cy="259045"/>
    <xdr:sp macro="" textlink="">
      <xdr:nvSpPr>
        <xdr:cNvPr id="244" name="テキスト ボックス 243"/>
        <xdr:cNvSpPr txBox="1"/>
      </xdr:nvSpPr>
      <xdr:spPr>
        <a:xfrm>
          <a:off x="2641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127791</xdr:rowOff>
    </xdr:from>
    <xdr:to>
      <xdr:col>10</xdr:col>
      <xdr:colOff>114300</xdr:colOff>
      <xdr:row>98</xdr:row>
      <xdr:rowOff>127882</xdr:rowOff>
    </xdr:to>
    <xdr:cxnSp macro="">
      <xdr:nvCxnSpPr>
        <xdr:cNvPr id="245" name="直線コネクタ 244"/>
        <xdr:cNvCxnSpPr/>
      </xdr:nvCxnSpPr>
      <xdr:spPr>
        <a:xfrm>
          <a:off x="1130300" y="1692989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43455</xdr:rowOff>
    </xdr:from>
    <xdr:to>
      <xdr:col>24</xdr:col>
      <xdr:colOff>114300</xdr:colOff>
      <xdr:row>95</xdr:row>
      <xdr:rowOff>145055</xdr:rowOff>
    </xdr:to>
    <xdr:sp macro="" textlink="">
      <xdr:nvSpPr>
        <xdr:cNvPr id="255" name="楕円 254"/>
        <xdr:cNvSpPr/>
      </xdr:nvSpPr>
      <xdr:spPr>
        <a:xfrm>
          <a:off x="4584700" y="163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21882</xdr:rowOff>
    </xdr:from>
    <xdr:ext cx="599010" cy="259045"/>
    <xdr:sp macro="" textlink="">
      <xdr:nvSpPr>
        <xdr:cNvPr id="256" name="扶助費該当値テキスト"/>
        <xdr:cNvSpPr txBox="1"/>
      </xdr:nvSpPr>
      <xdr:spPr>
        <a:xfrm>
          <a:off x="4686300" y="1630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123876</xdr:rowOff>
    </xdr:from>
    <xdr:to>
      <xdr:col>20</xdr:col>
      <xdr:colOff>38100</xdr:colOff>
      <xdr:row>98</xdr:row>
      <xdr:rowOff>54026</xdr:rowOff>
    </xdr:to>
    <xdr:sp macro="" textlink="">
      <xdr:nvSpPr>
        <xdr:cNvPr id="257" name="楕円 256"/>
        <xdr:cNvSpPr/>
      </xdr:nvSpPr>
      <xdr:spPr>
        <a:xfrm>
          <a:off x="3746500" y="167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45153</xdr:rowOff>
    </xdr:from>
    <xdr:ext cx="534377" cy="259045"/>
    <xdr:sp macro="" textlink="">
      <xdr:nvSpPr>
        <xdr:cNvPr id="258" name="テキスト ボックス 257"/>
        <xdr:cNvSpPr txBox="1"/>
      </xdr:nvSpPr>
      <xdr:spPr>
        <a:xfrm>
          <a:off x="3530111" y="168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4296</xdr:rowOff>
    </xdr:from>
    <xdr:to>
      <xdr:col>15</xdr:col>
      <xdr:colOff>101600</xdr:colOff>
      <xdr:row>98</xdr:row>
      <xdr:rowOff>105896</xdr:rowOff>
    </xdr:to>
    <xdr:sp macro="" textlink="">
      <xdr:nvSpPr>
        <xdr:cNvPr id="259" name="楕円 258"/>
        <xdr:cNvSpPr/>
      </xdr:nvSpPr>
      <xdr:spPr>
        <a:xfrm>
          <a:off x="2857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97023</xdr:rowOff>
    </xdr:from>
    <xdr:ext cx="534377" cy="259045"/>
    <xdr:sp macro="" textlink="">
      <xdr:nvSpPr>
        <xdr:cNvPr id="260" name="テキスト ボックス 259"/>
        <xdr:cNvSpPr txBox="1"/>
      </xdr:nvSpPr>
      <xdr:spPr>
        <a:xfrm>
          <a:off x="2641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77082</xdr:rowOff>
    </xdr:from>
    <xdr:to>
      <xdr:col>10</xdr:col>
      <xdr:colOff>165100</xdr:colOff>
      <xdr:row>99</xdr:row>
      <xdr:rowOff>7232</xdr:rowOff>
    </xdr:to>
    <xdr:sp macro="" textlink="">
      <xdr:nvSpPr>
        <xdr:cNvPr id="261" name="楕円 260"/>
        <xdr:cNvSpPr/>
      </xdr:nvSpPr>
      <xdr:spPr>
        <a:xfrm>
          <a:off x="1968500" y="168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23759</xdr:rowOff>
    </xdr:from>
    <xdr:ext cx="534377" cy="259045"/>
    <xdr:sp macro="" textlink="">
      <xdr:nvSpPr>
        <xdr:cNvPr id="262" name="テキスト ボックス 261"/>
        <xdr:cNvSpPr txBox="1"/>
      </xdr:nvSpPr>
      <xdr:spPr>
        <a:xfrm>
          <a:off x="1752111" y="166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76991</xdr:rowOff>
    </xdr:from>
    <xdr:to>
      <xdr:col>6</xdr:col>
      <xdr:colOff>38100</xdr:colOff>
      <xdr:row>99</xdr:row>
      <xdr:rowOff>7141</xdr:rowOff>
    </xdr:to>
    <xdr:sp macro="" textlink="">
      <xdr:nvSpPr>
        <xdr:cNvPr id="263" name="楕円 262"/>
        <xdr:cNvSpPr/>
      </xdr:nvSpPr>
      <xdr:spPr>
        <a:xfrm>
          <a:off x="1079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23668</xdr:rowOff>
    </xdr:from>
    <xdr:ext cx="534377" cy="259045"/>
    <xdr:sp macro="" textlink="">
      <xdr:nvSpPr>
        <xdr:cNvPr id="264" name="テキスト ボックス 263"/>
        <xdr:cNvSpPr txBox="1"/>
      </xdr:nvSpPr>
      <xdr:spPr>
        <a:xfrm>
          <a:off x="863111" y="1665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492</xdr:rowOff>
    </xdr:from>
    <xdr:to>
      <xdr:col>55</xdr:col>
      <xdr:colOff>0</xdr:colOff>
      <xdr:row>37</xdr:row>
      <xdr:rowOff>137236</xdr:rowOff>
    </xdr:to>
    <xdr:cxnSp macro="">
      <xdr:nvCxnSpPr>
        <xdr:cNvPr id="291" name="直線コネクタ 290"/>
        <xdr:cNvCxnSpPr/>
      </xdr:nvCxnSpPr>
      <xdr:spPr>
        <a:xfrm>
          <a:off x="9639300" y="6001242"/>
          <a:ext cx="838200" cy="4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492</xdr:rowOff>
    </xdr:from>
    <xdr:to>
      <xdr:col>50</xdr:col>
      <xdr:colOff>114300</xdr:colOff>
      <xdr:row>37</xdr:row>
      <xdr:rowOff>140560</xdr:rowOff>
    </xdr:to>
    <xdr:cxnSp macro="">
      <xdr:nvCxnSpPr>
        <xdr:cNvPr id="294" name="直線コネクタ 293"/>
        <xdr:cNvCxnSpPr/>
      </xdr:nvCxnSpPr>
      <xdr:spPr>
        <a:xfrm flipV="1">
          <a:off x="8750300" y="6001242"/>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140560</xdr:rowOff>
    </xdr:from>
    <xdr:to>
      <xdr:col>45</xdr:col>
      <xdr:colOff>177800</xdr:colOff>
      <xdr:row>37</xdr:row>
      <xdr:rowOff>145822</xdr:rowOff>
    </xdr:to>
    <xdr:cxnSp macro="">
      <xdr:nvCxnSpPr>
        <xdr:cNvPr id="297" name="直線コネクタ 296"/>
        <xdr:cNvCxnSpPr/>
      </xdr:nvCxnSpPr>
      <xdr:spPr>
        <a:xfrm flipV="1">
          <a:off x="7861300" y="6484210"/>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139051</xdr:rowOff>
    </xdr:from>
    <xdr:to>
      <xdr:col>41</xdr:col>
      <xdr:colOff>50800</xdr:colOff>
      <xdr:row>37</xdr:row>
      <xdr:rowOff>145822</xdr:rowOff>
    </xdr:to>
    <xdr:cxnSp macro="">
      <xdr:nvCxnSpPr>
        <xdr:cNvPr id="300" name="直線コネクタ 299"/>
        <xdr:cNvCxnSpPr/>
      </xdr:nvCxnSpPr>
      <xdr:spPr>
        <a:xfrm>
          <a:off x="6972300" y="6482701"/>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86436</xdr:rowOff>
    </xdr:from>
    <xdr:to>
      <xdr:col>55</xdr:col>
      <xdr:colOff>50800</xdr:colOff>
      <xdr:row>38</xdr:row>
      <xdr:rowOff>16586</xdr:rowOff>
    </xdr:to>
    <xdr:sp macro="" textlink="">
      <xdr:nvSpPr>
        <xdr:cNvPr id="310" name="楕円 309"/>
        <xdr:cNvSpPr/>
      </xdr:nvSpPr>
      <xdr:spPr>
        <a:xfrm>
          <a:off x="10426700" y="64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121142</xdr:rowOff>
    </xdr:from>
    <xdr:to>
      <xdr:col>50</xdr:col>
      <xdr:colOff>165100</xdr:colOff>
      <xdr:row>35</xdr:row>
      <xdr:rowOff>51292</xdr:rowOff>
    </xdr:to>
    <xdr:sp macro="" textlink="">
      <xdr:nvSpPr>
        <xdr:cNvPr id="312" name="楕円 311"/>
        <xdr:cNvSpPr/>
      </xdr:nvSpPr>
      <xdr:spPr>
        <a:xfrm>
          <a:off x="9588500" y="59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42419</xdr:rowOff>
    </xdr:from>
    <xdr:ext cx="599010" cy="259045"/>
    <xdr:sp macro="" textlink="">
      <xdr:nvSpPr>
        <xdr:cNvPr id="313" name="テキスト ボックス 312"/>
        <xdr:cNvSpPr txBox="1"/>
      </xdr:nvSpPr>
      <xdr:spPr>
        <a:xfrm>
          <a:off x="9339795" y="60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89760</xdr:rowOff>
    </xdr:from>
    <xdr:to>
      <xdr:col>46</xdr:col>
      <xdr:colOff>38100</xdr:colOff>
      <xdr:row>38</xdr:row>
      <xdr:rowOff>19910</xdr:rowOff>
    </xdr:to>
    <xdr:sp macro="" textlink="">
      <xdr:nvSpPr>
        <xdr:cNvPr id="314" name="楕円 313"/>
        <xdr:cNvSpPr/>
      </xdr:nvSpPr>
      <xdr:spPr>
        <a:xfrm>
          <a:off x="8699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11037</xdr:rowOff>
    </xdr:from>
    <xdr:ext cx="534377" cy="259045"/>
    <xdr:sp macro="" textlink="">
      <xdr:nvSpPr>
        <xdr:cNvPr id="315" name="テキスト ボックス 314"/>
        <xdr:cNvSpPr txBox="1"/>
      </xdr:nvSpPr>
      <xdr:spPr>
        <a:xfrm>
          <a:off x="8483111" y="65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95022</xdr:rowOff>
    </xdr:from>
    <xdr:to>
      <xdr:col>41</xdr:col>
      <xdr:colOff>101600</xdr:colOff>
      <xdr:row>38</xdr:row>
      <xdr:rowOff>25172</xdr:rowOff>
    </xdr:to>
    <xdr:sp macro="" textlink="">
      <xdr:nvSpPr>
        <xdr:cNvPr id="316" name="楕円 315"/>
        <xdr:cNvSpPr/>
      </xdr:nvSpPr>
      <xdr:spPr>
        <a:xfrm>
          <a:off x="7810500" y="6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16299</xdr:rowOff>
    </xdr:from>
    <xdr:ext cx="534377" cy="259045"/>
    <xdr:sp macro="" textlink="">
      <xdr:nvSpPr>
        <xdr:cNvPr id="317" name="テキスト ボックス 316"/>
        <xdr:cNvSpPr txBox="1"/>
      </xdr:nvSpPr>
      <xdr:spPr>
        <a:xfrm>
          <a:off x="7594111" y="65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88251</xdr:rowOff>
    </xdr:from>
    <xdr:to>
      <xdr:col>36</xdr:col>
      <xdr:colOff>165100</xdr:colOff>
      <xdr:row>38</xdr:row>
      <xdr:rowOff>18400</xdr:rowOff>
    </xdr:to>
    <xdr:sp macro="" textlink="">
      <xdr:nvSpPr>
        <xdr:cNvPr id="318" name="楕円 317"/>
        <xdr:cNvSpPr/>
      </xdr:nvSpPr>
      <xdr:spPr>
        <a:xfrm>
          <a:off x="6921500" y="6431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34928</xdr:rowOff>
    </xdr:from>
    <xdr:ext cx="534377" cy="259045"/>
    <xdr:sp macro="" textlink="">
      <xdr:nvSpPr>
        <xdr:cNvPr id="319" name="テキスト ボックス 318"/>
        <xdr:cNvSpPr txBox="1"/>
      </xdr:nvSpPr>
      <xdr:spPr>
        <a:xfrm>
          <a:off x="6705111" y="62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99278</xdr:rowOff>
    </xdr:from>
    <xdr:to>
      <xdr:col>55</xdr:col>
      <xdr:colOff>0</xdr:colOff>
      <xdr:row>57</xdr:row>
      <xdr:rowOff>10695</xdr:rowOff>
    </xdr:to>
    <xdr:cxnSp macro="">
      <xdr:nvCxnSpPr>
        <xdr:cNvPr id="344" name="直線コネクタ 343"/>
        <xdr:cNvCxnSpPr/>
      </xdr:nvCxnSpPr>
      <xdr:spPr>
        <a:xfrm flipV="1">
          <a:off x="9639300" y="9700478"/>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106301</xdr:rowOff>
    </xdr:from>
    <xdr:to>
      <xdr:col>50</xdr:col>
      <xdr:colOff>114300</xdr:colOff>
      <xdr:row>57</xdr:row>
      <xdr:rowOff>10695</xdr:rowOff>
    </xdr:to>
    <xdr:cxnSp macro="">
      <xdr:nvCxnSpPr>
        <xdr:cNvPr id="347" name="直線コネクタ 346"/>
        <xdr:cNvCxnSpPr/>
      </xdr:nvCxnSpPr>
      <xdr:spPr>
        <a:xfrm>
          <a:off x="8750300" y="9707501"/>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106301</xdr:rowOff>
    </xdr:from>
    <xdr:to>
      <xdr:col>45</xdr:col>
      <xdr:colOff>177800</xdr:colOff>
      <xdr:row>57</xdr:row>
      <xdr:rowOff>60290</xdr:rowOff>
    </xdr:to>
    <xdr:cxnSp macro="">
      <xdr:nvCxnSpPr>
        <xdr:cNvPr id="350" name="直線コネクタ 349"/>
        <xdr:cNvCxnSpPr/>
      </xdr:nvCxnSpPr>
      <xdr:spPr>
        <a:xfrm flipV="1">
          <a:off x="7861300" y="9707501"/>
          <a:ext cx="889000" cy="1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6541</xdr:rowOff>
    </xdr:from>
    <xdr:to>
      <xdr:col>41</xdr:col>
      <xdr:colOff>50800</xdr:colOff>
      <xdr:row>57</xdr:row>
      <xdr:rowOff>60290</xdr:rowOff>
    </xdr:to>
    <xdr:cxnSp macro="">
      <xdr:nvCxnSpPr>
        <xdr:cNvPr id="353" name="直線コネクタ 352"/>
        <xdr:cNvCxnSpPr/>
      </xdr:nvCxnSpPr>
      <xdr:spPr>
        <a:xfrm>
          <a:off x="6972300" y="9779191"/>
          <a:ext cx="889000" cy="5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48478</xdr:rowOff>
    </xdr:from>
    <xdr:to>
      <xdr:col>55</xdr:col>
      <xdr:colOff>50800</xdr:colOff>
      <xdr:row>56</xdr:row>
      <xdr:rowOff>150078</xdr:rowOff>
    </xdr:to>
    <xdr:sp macro="" textlink="">
      <xdr:nvSpPr>
        <xdr:cNvPr id="363" name="楕円 362"/>
        <xdr:cNvSpPr/>
      </xdr:nvSpPr>
      <xdr:spPr>
        <a:xfrm>
          <a:off x="10426700" y="96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26905</xdr:rowOff>
    </xdr:from>
    <xdr:ext cx="534377" cy="259045"/>
    <xdr:sp macro="" textlink="">
      <xdr:nvSpPr>
        <xdr:cNvPr id="364" name="普通建設事業費該当値テキスト"/>
        <xdr:cNvSpPr txBox="1"/>
      </xdr:nvSpPr>
      <xdr:spPr>
        <a:xfrm>
          <a:off x="10528300" y="96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131345</xdr:rowOff>
    </xdr:from>
    <xdr:to>
      <xdr:col>50</xdr:col>
      <xdr:colOff>165100</xdr:colOff>
      <xdr:row>57</xdr:row>
      <xdr:rowOff>61495</xdr:rowOff>
    </xdr:to>
    <xdr:sp macro="" textlink="">
      <xdr:nvSpPr>
        <xdr:cNvPr id="365" name="楕円 364"/>
        <xdr:cNvSpPr/>
      </xdr:nvSpPr>
      <xdr:spPr>
        <a:xfrm>
          <a:off x="9588500" y="97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52622</xdr:rowOff>
    </xdr:from>
    <xdr:ext cx="534377" cy="259045"/>
    <xdr:sp macro="" textlink="">
      <xdr:nvSpPr>
        <xdr:cNvPr id="366" name="テキスト ボックス 365"/>
        <xdr:cNvSpPr txBox="1"/>
      </xdr:nvSpPr>
      <xdr:spPr>
        <a:xfrm>
          <a:off x="9372111" y="982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55501</xdr:rowOff>
    </xdr:from>
    <xdr:to>
      <xdr:col>46</xdr:col>
      <xdr:colOff>38100</xdr:colOff>
      <xdr:row>56</xdr:row>
      <xdr:rowOff>157101</xdr:rowOff>
    </xdr:to>
    <xdr:sp macro="" textlink="">
      <xdr:nvSpPr>
        <xdr:cNvPr id="367" name="楕円 366"/>
        <xdr:cNvSpPr/>
      </xdr:nvSpPr>
      <xdr:spPr>
        <a:xfrm>
          <a:off x="8699500" y="96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148228</xdr:rowOff>
    </xdr:from>
    <xdr:ext cx="534377" cy="259045"/>
    <xdr:sp macro="" textlink="">
      <xdr:nvSpPr>
        <xdr:cNvPr id="368" name="テキスト ボックス 367"/>
        <xdr:cNvSpPr txBox="1"/>
      </xdr:nvSpPr>
      <xdr:spPr>
        <a:xfrm>
          <a:off x="8483111" y="97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9490</xdr:rowOff>
    </xdr:from>
    <xdr:to>
      <xdr:col>41</xdr:col>
      <xdr:colOff>101600</xdr:colOff>
      <xdr:row>57</xdr:row>
      <xdr:rowOff>111090</xdr:rowOff>
    </xdr:to>
    <xdr:sp macro="" textlink="">
      <xdr:nvSpPr>
        <xdr:cNvPr id="369" name="楕円 368"/>
        <xdr:cNvSpPr/>
      </xdr:nvSpPr>
      <xdr:spPr>
        <a:xfrm>
          <a:off x="7810500" y="9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102217</xdr:rowOff>
    </xdr:from>
    <xdr:ext cx="534377" cy="259045"/>
    <xdr:sp macro="" textlink="">
      <xdr:nvSpPr>
        <xdr:cNvPr id="370" name="テキスト ボックス 369"/>
        <xdr:cNvSpPr txBox="1"/>
      </xdr:nvSpPr>
      <xdr:spPr>
        <a:xfrm>
          <a:off x="7594111" y="9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127191</xdr:rowOff>
    </xdr:from>
    <xdr:to>
      <xdr:col>36</xdr:col>
      <xdr:colOff>165100</xdr:colOff>
      <xdr:row>57</xdr:row>
      <xdr:rowOff>57341</xdr:rowOff>
    </xdr:to>
    <xdr:sp macro="" textlink="">
      <xdr:nvSpPr>
        <xdr:cNvPr id="371" name="楕円 370"/>
        <xdr:cNvSpPr/>
      </xdr:nvSpPr>
      <xdr:spPr>
        <a:xfrm>
          <a:off x="6921500" y="9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48468</xdr:rowOff>
    </xdr:from>
    <xdr:ext cx="534377" cy="259045"/>
    <xdr:sp macro="" textlink="">
      <xdr:nvSpPr>
        <xdr:cNvPr id="372" name="テキスト ボックス 371"/>
        <xdr:cNvSpPr txBox="1"/>
      </xdr:nvSpPr>
      <xdr:spPr>
        <a:xfrm>
          <a:off x="6705111" y="9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168314</xdr:rowOff>
    </xdr:from>
    <xdr:to>
      <xdr:col>55</xdr:col>
      <xdr:colOff>0</xdr:colOff>
      <xdr:row>79</xdr:row>
      <xdr:rowOff>11790</xdr:rowOff>
    </xdr:to>
    <xdr:cxnSp macro="">
      <xdr:nvCxnSpPr>
        <xdr:cNvPr id="401" name="直線コネクタ 400"/>
        <xdr:cNvCxnSpPr/>
      </xdr:nvCxnSpPr>
      <xdr:spPr>
        <a:xfrm>
          <a:off x="9639300" y="13541414"/>
          <a:ext cx="8382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160046</xdr:rowOff>
    </xdr:from>
    <xdr:to>
      <xdr:col>50</xdr:col>
      <xdr:colOff>114300</xdr:colOff>
      <xdr:row>78</xdr:row>
      <xdr:rowOff>168314</xdr:rowOff>
    </xdr:to>
    <xdr:cxnSp macro="">
      <xdr:nvCxnSpPr>
        <xdr:cNvPr id="404" name="直線コネクタ 403"/>
        <xdr:cNvCxnSpPr/>
      </xdr:nvCxnSpPr>
      <xdr:spPr>
        <a:xfrm>
          <a:off x="8750300" y="13361696"/>
          <a:ext cx="8890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160046</xdr:rowOff>
    </xdr:from>
    <xdr:to>
      <xdr:col>45</xdr:col>
      <xdr:colOff>177800</xdr:colOff>
      <xdr:row>79</xdr:row>
      <xdr:rowOff>23792</xdr:rowOff>
    </xdr:to>
    <xdr:cxnSp macro="">
      <xdr:nvCxnSpPr>
        <xdr:cNvPr id="407" name="直線コネクタ 406"/>
        <xdr:cNvCxnSpPr/>
      </xdr:nvCxnSpPr>
      <xdr:spPr>
        <a:xfrm flipV="1">
          <a:off x="7861300" y="13361696"/>
          <a:ext cx="889000" cy="2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23792</xdr:rowOff>
    </xdr:from>
    <xdr:to>
      <xdr:col>41</xdr:col>
      <xdr:colOff>50800</xdr:colOff>
      <xdr:row>79</xdr:row>
      <xdr:rowOff>32463</xdr:rowOff>
    </xdr:to>
    <xdr:cxnSp macro="">
      <xdr:nvCxnSpPr>
        <xdr:cNvPr id="410" name="直線コネクタ 409"/>
        <xdr:cNvCxnSpPr/>
      </xdr:nvCxnSpPr>
      <xdr:spPr>
        <a:xfrm flipV="1">
          <a:off x="6972300" y="13568342"/>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132440</xdr:rowOff>
    </xdr:from>
    <xdr:to>
      <xdr:col>55</xdr:col>
      <xdr:colOff>50800</xdr:colOff>
      <xdr:row>79</xdr:row>
      <xdr:rowOff>62590</xdr:rowOff>
    </xdr:to>
    <xdr:sp macro="" textlink="">
      <xdr:nvSpPr>
        <xdr:cNvPr id="420" name="楕円 419"/>
        <xdr:cNvSpPr/>
      </xdr:nvSpPr>
      <xdr:spPr>
        <a:xfrm>
          <a:off x="10426700" y="135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54403</xdr:rowOff>
    </xdr:from>
    <xdr:ext cx="469744" cy="259045"/>
    <xdr:sp macro="" textlink="">
      <xdr:nvSpPr>
        <xdr:cNvPr id="421" name="普通建設事業費 （ うち新規整備　）該当値テキスト"/>
        <xdr:cNvSpPr txBox="1"/>
      </xdr:nvSpPr>
      <xdr:spPr>
        <a:xfrm>
          <a:off x="10528300" y="1342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117514</xdr:rowOff>
    </xdr:from>
    <xdr:to>
      <xdr:col>50</xdr:col>
      <xdr:colOff>165100</xdr:colOff>
      <xdr:row>79</xdr:row>
      <xdr:rowOff>47664</xdr:rowOff>
    </xdr:to>
    <xdr:sp macro="" textlink="">
      <xdr:nvSpPr>
        <xdr:cNvPr id="422" name="楕円 421"/>
        <xdr:cNvSpPr/>
      </xdr:nvSpPr>
      <xdr:spPr>
        <a:xfrm>
          <a:off x="9588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38791</xdr:rowOff>
    </xdr:from>
    <xdr:ext cx="469744" cy="259045"/>
    <xdr:sp macro="" textlink="">
      <xdr:nvSpPr>
        <xdr:cNvPr id="423" name="テキスト ボックス 422"/>
        <xdr:cNvSpPr txBox="1"/>
      </xdr:nvSpPr>
      <xdr:spPr>
        <a:xfrm>
          <a:off x="9404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109246</xdr:rowOff>
    </xdr:from>
    <xdr:to>
      <xdr:col>46</xdr:col>
      <xdr:colOff>38100</xdr:colOff>
      <xdr:row>78</xdr:row>
      <xdr:rowOff>39396</xdr:rowOff>
    </xdr:to>
    <xdr:sp macro="" textlink="">
      <xdr:nvSpPr>
        <xdr:cNvPr id="424" name="楕円 423"/>
        <xdr:cNvSpPr/>
      </xdr:nvSpPr>
      <xdr:spPr>
        <a:xfrm>
          <a:off x="8699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55923</xdr:rowOff>
    </xdr:from>
    <xdr:ext cx="534377" cy="259045"/>
    <xdr:sp macro="" textlink="">
      <xdr:nvSpPr>
        <xdr:cNvPr id="425" name="テキスト ボックス 424"/>
        <xdr:cNvSpPr txBox="1"/>
      </xdr:nvSpPr>
      <xdr:spPr>
        <a:xfrm>
          <a:off x="8483111" y="130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144442</xdr:rowOff>
    </xdr:from>
    <xdr:to>
      <xdr:col>41</xdr:col>
      <xdr:colOff>101600</xdr:colOff>
      <xdr:row>79</xdr:row>
      <xdr:rowOff>74592</xdr:rowOff>
    </xdr:to>
    <xdr:sp macro="" textlink="">
      <xdr:nvSpPr>
        <xdr:cNvPr id="426" name="楕円 425"/>
        <xdr:cNvSpPr/>
      </xdr:nvSpPr>
      <xdr:spPr>
        <a:xfrm>
          <a:off x="7810500" y="135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65719</xdr:rowOff>
    </xdr:from>
    <xdr:ext cx="469744" cy="259045"/>
    <xdr:sp macro="" textlink="">
      <xdr:nvSpPr>
        <xdr:cNvPr id="427" name="テキスト ボックス 426"/>
        <xdr:cNvSpPr txBox="1"/>
      </xdr:nvSpPr>
      <xdr:spPr>
        <a:xfrm>
          <a:off x="7626428" y="1361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153113</xdr:rowOff>
    </xdr:from>
    <xdr:to>
      <xdr:col>36</xdr:col>
      <xdr:colOff>165100</xdr:colOff>
      <xdr:row>79</xdr:row>
      <xdr:rowOff>83263</xdr:rowOff>
    </xdr:to>
    <xdr:sp macro="" textlink="">
      <xdr:nvSpPr>
        <xdr:cNvPr id="428" name="楕円 427"/>
        <xdr:cNvSpPr/>
      </xdr:nvSpPr>
      <xdr:spPr>
        <a:xfrm>
          <a:off x="6921500" y="13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74390</xdr:rowOff>
    </xdr:from>
    <xdr:ext cx="469744" cy="259045"/>
    <xdr:sp macro="" textlink="">
      <xdr:nvSpPr>
        <xdr:cNvPr id="429" name="テキスト ボックス 428"/>
        <xdr:cNvSpPr txBox="1"/>
      </xdr:nvSpPr>
      <xdr:spPr>
        <a:xfrm>
          <a:off x="6737428" y="136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346</xdr:rowOff>
    </xdr:from>
    <xdr:to>
      <xdr:col>55</xdr:col>
      <xdr:colOff>0</xdr:colOff>
      <xdr:row>97</xdr:row>
      <xdr:rowOff>85224</xdr:rowOff>
    </xdr:to>
    <xdr:cxnSp macro="">
      <xdr:nvCxnSpPr>
        <xdr:cNvPr id="456" name="直線コネクタ 455"/>
        <xdr:cNvCxnSpPr/>
      </xdr:nvCxnSpPr>
      <xdr:spPr>
        <a:xfrm>
          <a:off x="9639300" y="16630996"/>
          <a:ext cx="838200" cy="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346</xdr:rowOff>
    </xdr:from>
    <xdr:to>
      <xdr:col>50</xdr:col>
      <xdr:colOff>114300</xdr:colOff>
      <xdr:row>97</xdr:row>
      <xdr:rowOff>135494</xdr:rowOff>
    </xdr:to>
    <xdr:cxnSp macro="">
      <xdr:nvCxnSpPr>
        <xdr:cNvPr id="459" name="直線コネクタ 458"/>
        <xdr:cNvCxnSpPr/>
      </xdr:nvCxnSpPr>
      <xdr:spPr>
        <a:xfrm flipV="1">
          <a:off x="8750300" y="16630996"/>
          <a:ext cx="8890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53632</xdr:rowOff>
    </xdr:from>
    <xdr:to>
      <xdr:col>45</xdr:col>
      <xdr:colOff>177800</xdr:colOff>
      <xdr:row>97</xdr:row>
      <xdr:rowOff>135494</xdr:rowOff>
    </xdr:to>
    <xdr:cxnSp macro="">
      <xdr:nvCxnSpPr>
        <xdr:cNvPr id="462" name="直線コネクタ 461"/>
        <xdr:cNvCxnSpPr/>
      </xdr:nvCxnSpPr>
      <xdr:spPr>
        <a:xfrm>
          <a:off x="7861300" y="16512832"/>
          <a:ext cx="889000" cy="25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144501</xdr:rowOff>
    </xdr:from>
    <xdr:to>
      <xdr:col>41</xdr:col>
      <xdr:colOff>50800</xdr:colOff>
      <xdr:row>96</xdr:row>
      <xdr:rowOff>53632</xdr:rowOff>
    </xdr:to>
    <xdr:cxnSp macro="">
      <xdr:nvCxnSpPr>
        <xdr:cNvPr id="465" name="直線コネクタ 464"/>
        <xdr:cNvCxnSpPr/>
      </xdr:nvCxnSpPr>
      <xdr:spPr>
        <a:xfrm>
          <a:off x="6972300" y="16260801"/>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34424</xdr:rowOff>
    </xdr:from>
    <xdr:to>
      <xdr:col>55</xdr:col>
      <xdr:colOff>50800</xdr:colOff>
      <xdr:row>97</xdr:row>
      <xdr:rowOff>136024</xdr:rowOff>
    </xdr:to>
    <xdr:sp macro="" textlink="">
      <xdr:nvSpPr>
        <xdr:cNvPr id="475" name="楕円 474"/>
        <xdr:cNvSpPr/>
      </xdr:nvSpPr>
      <xdr:spPr>
        <a:xfrm>
          <a:off x="10426700" y="166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120801</xdr:rowOff>
    </xdr:from>
    <xdr:ext cx="469744" cy="259045"/>
    <xdr:sp macro="" textlink="">
      <xdr:nvSpPr>
        <xdr:cNvPr id="476" name="普通建設事業費 （ うち更新整備　）該当値テキスト"/>
        <xdr:cNvSpPr txBox="1"/>
      </xdr:nvSpPr>
      <xdr:spPr>
        <a:xfrm>
          <a:off x="10528300" y="165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120996</xdr:rowOff>
    </xdr:from>
    <xdr:to>
      <xdr:col>50</xdr:col>
      <xdr:colOff>165100</xdr:colOff>
      <xdr:row>97</xdr:row>
      <xdr:rowOff>51146</xdr:rowOff>
    </xdr:to>
    <xdr:sp macro="" textlink="">
      <xdr:nvSpPr>
        <xdr:cNvPr id="477" name="楕円 476"/>
        <xdr:cNvSpPr/>
      </xdr:nvSpPr>
      <xdr:spPr>
        <a:xfrm>
          <a:off x="9588500" y="165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42273</xdr:rowOff>
    </xdr:from>
    <xdr:ext cx="534377" cy="259045"/>
    <xdr:sp macro="" textlink="">
      <xdr:nvSpPr>
        <xdr:cNvPr id="478" name="テキスト ボックス 477"/>
        <xdr:cNvSpPr txBox="1"/>
      </xdr:nvSpPr>
      <xdr:spPr>
        <a:xfrm>
          <a:off x="9372111" y="166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84694</xdr:rowOff>
    </xdr:from>
    <xdr:to>
      <xdr:col>46</xdr:col>
      <xdr:colOff>38100</xdr:colOff>
      <xdr:row>98</xdr:row>
      <xdr:rowOff>14844</xdr:rowOff>
    </xdr:to>
    <xdr:sp macro="" textlink="">
      <xdr:nvSpPr>
        <xdr:cNvPr id="479" name="楕円 478"/>
        <xdr:cNvSpPr/>
      </xdr:nvSpPr>
      <xdr:spPr>
        <a:xfrm>
          <a:off x="8699500" y="16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5971</xdr:rowOff>
    </xdr:from>
    <xdr:ext cx="469744" cy="259045"/>
    <xdr:sp macro="" textlink="">
      <xdr:nvSpPr>
        <xdr:cNvPr id="480" name="テキスト ボックス 479"/>
        <xdr:cNvSpPr txBox="1"/>
      </xdr:nvSpPr>
      <xdr:spPr>
        <a:xfrm>
          <a:off x="8515428" y="1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2832</xdr:rowOff>
    </xdr:from>
    <xdr:to>
      <xdr:col>41</xdr:col>
      <xdr:colOff>101600</xdr:colOff>
      <xdr:row>96</xdr:row>
      <xdr:rowOff>104432</xdr:rowOff>
    </xdr:to>
    <xdr:sp macro="" textlink="">
      <xdr:nvSpPr>
        <xdr:cNvPr id="481" name="楕円 480"/>
        <xdr:cNvSpPr/>
      </xdr:nvSpPr>
      <xdr:spPr>
        <a:xfrm>
          <a:off x="7810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95559</xdr:rowOff>
    </xdr:from>
    <xdr:ext cx="534377" cy="259045"/>
    <xdr:sp macro="" textlink="">
      <xdr:nvSpPr>
        <xdr:cNvPr id="482" name="テキスト ボックス 481"/>
        <xdr:cNvSpPr txBox="1"/>
      </xdr:nvSpPr>
      <xdr:spPr>
        <a:xfrm>
          <a:off x="7594111"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93701</xdr:rowOff>
    </xdr:from>
    <xdr:to>
      <xdr:col>36</xdr:col>
      <xdr:colOff>165100</xdr:colOff>
      <xdr:row>95</xdr:row>
      <xdr:rowOff>23851</xdr:rowOff>
    </xdr:to>
    <xdr:sp macro="" textlink="">
      <xdr:nvSpPr>
        <xdr:cNvPr id="483" name="楕円 482"/>
        <xdr:cNvSpPr/>
      </xdr:nvSpPr>
      <xdr:spPr>
        <a:xfrm>
          <a:off x="6921500" y="162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14978</xdr:rowOff>
    </xdr:from>
    <xdr:ext cx="534377" cy="259045"/>
    <xdr:sp macro="" textlink="">
      <xdr:nvSpPr>
        <xdr:cNvPr id="484" name="テキスト ボックス 483"/>
        <xdr:cNvSpPr txBox="1"/>
      </xdr:nvSpPr>
      <xdr:spPr>
        <a:xfrm>
          <a:off x="6705111" y="163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39954</xdr:rowOff>
    </xdr:from>
    <xdr:to>
      <xdr:col>85</xdr:col>
      <xdr:colOff>127000</xdr:colOff>
      <xdr:row>39</xdr:row>
      <xdr:rowOff>44450</xdr:rowOff>
    </xdr:to>
    <xdr:cxnSp macro="">
      <xdr:nvCxnSpPr>
        <xdr:cNvPr id="513" name="直線コネクタ 512"/>
        <xdr:cNvCxnSpPr/>
      </xdr:nvCxnSpPr>
      <xdr:spPr>
        <a:xfrm>
          <a:off x="15481300" y="672650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39954</xdr:rowOff>
    </xdr:from>
    <xdr:to>
      <xdr:col>81</xdr:col>
      <xdr:colOff>50800</xdr:colOff>
      <xdr:row>39</xdr:row>
      <xdr:rowOff>44450</xdr:rowOff>
    </xdr:to>
    <xdr:cxnSp macro="">
      <xdr:nvCxnSpPr>
        <xdr:cNvPr id="516" name="直線コネクタ 515"/>
        <xdr:cNvCxnSpPr/>
      </xdr:nvCxnSpPr>
      <xdr:spPr>
        <a:xfrm flipV="1">
          <a:off x="14592300" y="67265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3" name="災害復旧事業費該当値テキスト"/>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160604</xdr:rowOff>
    </xdr:from>
    <xdr:to>
      <xdr:col>81</xdr:col>
      <xdr:colOff>101600</xdr:colOff>
      <xdr:row>39</xdr:row>
      <xdr:rowOff>90754</xdr:rowOff>
    </xdr:to>
    <xdr:sp macro="" textlink="">
      <xdr:nvSpPr>
        <xdr:cNvPr id="534" name="楕円 533"/>
        <xdr:cNvSpPr/>
      </xdr:nvSpPr>
      <xdr:spPr>
        <a:xfrm>
          <a:off x="15430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81881</xdr:rowOff>
    </xdr:from>
    <xdr:ext cx="378565" cy="259045"/>
    <xdr:sp macro="" textlink="">
      <xdr:nvSpPr>
        <xdr:cNvPr id="535" name="テキスト ボックス 534"/>
        <xdr:cNvSpPr txBox="1"/>
      </xdr:nvSpPr>
      <xdr:spPr>
        <a:xfrm>
          <a:off x="15292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74276</xdr:rowOff>
    </xdr:from>
    <xdr:to>
      <xdr:col>85</xdr:col>
      <xdr:colOff>127000</xdr:colOff>
      <xdr:row>77</xdr:row>
      <xdr:rowOff>120030</xdr:rowOff>
    </xdr:to>
    <xdr:cxnSp macro="">
      <xdr:nvCxnSpPr>
        <xdr:cNvPr id="621" name="直線コネクタ 620"/>
        <xdr:cNvCxnSpPr/>
      </xdr:nvCxnSpPr>
      <xdr:spPr>
        <a:xfrm flipV="1">
          <a:off x="15481300" y="13275926"/>
          <a:ext cx="8382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118582</xdr:rowOff>
    </xdr:from>
    <xdr:to>
      <xdr:col>81</xdr:col>
      <xdr:colOff>50800</xdr:colOff>
      <xdr:row>77</xdr:row>
      <xdr:rowOff>120030</xdr:rowOff>
    </xdr:to>
    <xdr:cxnSp macro="">
      <xdr:nvCxnSpPr>
        <xdr:cNvPr id="624" name="直線コネクタ 623"/>
        <xdr:cNvCxnSpPr/>
      </xdr:nvCxnSpPr>
      <xdr:spPr>
        <a:xfrm>
          <a:off x="14592300" y="133202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74723</xdr:rowOff>
    </xdr:from>
    <xdr:to>
      <xdr:col>76</xdr:col>
      <xdr:colOff>114300</xdr:colOff>
      <xdr:row>77</xdr:row>
      <xdr:rowOff>118582</xdr:rowOff>
    </xdr:to>
    <xdr:cxnSp macro="">
      <xdr:nvCxnSpPr>
        <xdr:cNvPr id="627" name="直線コネクタ 626"/>
        <xdr:cNvCxnSpPr/>
      </xdr:nvCxnSpPr>
      <xdr:spPr>
        <a:xfrm>
          <a:off x="13703300" y="13276373"/>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74723</xdr:rowOff>
    </xdr:from>
    <xdr:to>
      <xdr:col>71</xdr:col>
      <xdr:colOff>177800</xdr:colOff>
      <xdr:row>77</xdr:row>
      <xdr:rowOff>111234</xdr:rowOff>
    </xdr:to>
    <xdr:cxnSp macro="">
      <xdr:nvCxnSpPr>
        <xdr:cNvPr id="630" name="直線コネクタ 629"/>
        <xdr:cNvCxnSpPr/>
      </xdr:nvCxnSpPr>
      <xdr:spPr>
        <a:xfrm flipV="1">
          <a:off x="12814300" y="13276373"/>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23476</xdr:rowOff>
    </xdr:from>
    <xdr:to>
      <xdr:col>85</xdr:col>
      <xdr:colOff>177800</xdr:colOff>
      <xdr:row>77</xdr:row>
      <xdr:rowOff>125076</xdr:rowOff>
    </xdr:to>
    <xdr:sp macro="" textlink="">
      <xdr:nvSpPr>
        <xdr:cNvPr id="640" name="楕円 639"/>
        <xdr:cNvSpPr/>
      </xdr:nvSpPr>
      <xdr:spPr>
        <a:xfrm>
          <a:off x="16268700" y="132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1903</xdr:rowOff>
    </xdr:from>
    <xdr:ext cx="534377" cy="259045"/>
    <xdr:sp macro="" textlink="">
      <xdr:nvSpPr>
        <xdr:cNvPr id="641" name="公債費該当値テキスト"/>
        <xdr:cNvSpPr txBox="1"/>
      </xdr:nvSpPr>
      <xdr:spPr>
        <a:xfrm>
          <a:off x="16370300" y="132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69230</xdr:rowOff>
    </xdr:from>
    <xdr:to>
      <xdr:col>81</xdr:col>
      <xdr:colOff>101600</xdr:colOff>
      <xdr:row>77</xdr:row>
      <xdr:rowOff>170830</xdr:rowOff>
    </xdr:to>
    <xdr:sp macro="" textlink="">
      <xdr:nvSpPr>
        <xdr:cNvPr id="642" name="楕円 641"/>
        <xdr:cNvSpPr/>
      </xdr:nvSpPr>
      <xdr:spPr>
        <a:xfrm>
          <a:off x="15430500" y="132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161957</xdr:rowOff>
    </xdr:from>
    <xdr:ext cx="534377" cy="259045"/>
    <xdr:sp macro="" textlink="">
      <xdr:nvSpPr>
        <xdr:cNvPr id="643" name="テキスト ボックス 642"/>
        <xdr:cNvSpPr txBox="1"/>
      </xdr:nvSpPr>
      <xdr:spPr>
        <a:xfrm>
          <a:off x="15214111" y="133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67782</xdr:rowOff>
    </xdr:from>
    <xdr:to>
      <xdr:col>76</xdr:col>
      <xdr:colOff>165100</xdr:colOff>
      <xdr:row>77</xdr:row>
      <xdr:rowOff>169382</xdr:rowOff>
    </xdr:to>
    <xdr:sp macro="" textlink="">
      <xdr:nvSpPr>
        <xdr:cNvPr id="644" name="楕円 643"/>
        <xdr:cNvSpPr/>
      </xdr:nvSpPr>
      <xdr:spPr>
        <a:xfrm>
          <a:off x="14541500" y="132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160509</xdr:rowOff>
    </xdr:from>
    <xdr:ext cx="534377" cy="259045"/>
    <xdr:sp macro="" textlink="">
      <xdr:nvSpPr>
        <xdr:cNvPr id="645" name="テキスト ボックス 644"/>
        <xdr:cNvSpPr txBox="1"/>
      </xdr:nvSpPr>
      <xdr:spPr>
        <a:xfrm>
          <a:off x="14325111" y="133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23923</xdr:rowOff>
    </xdr:from>
    <xdr:to>
      <xdr:col>72</xdr:col>
      <xdr:colOff>38100</xdr:colOff>
      <xdr:row>77</xdr:row>
      <xdr:rowOff>125523</xdr:rowOff>
    </xdr:to>
    <xdr:sp macro="" textlink="">
      <xdr:nvSpPr>
        <xdr:cNvPr id="646" name="楕円 645"/>
        <xdr:cNvSpPr/>
      </xdr:nvSpPr>
      <xdr:spPr>
        <a:xfrm>
          <a:off x="13652500" y="132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116650</xdr:rowOff>
    </xdr:from>
    <xdr:ext cx="534377" cy="259045"/>
    <xdr:sp macro="" textlink="">
      <xdr:nvSpPr>
        <xdr:cNvPr id="647" name="テキスト ボックス 646"/>
        <xdr:cNvSpPr txBox="1"/>
      </xdr:nvSpPr>
      <xdr:spPr>
        <a:xfrm>
          <a:off x="13436111" y="133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60434</xdr:rowOff>
    </xdr:from>
    <xdr:to>
      <xdr:col>67</xdr:col>
      <xdr:colOff>101600</xdr:colOff>
      <xdr:row>77</xdr:row>
      <xdr:rowOff>162034</xdr:rowOff>
    </xdr:to>
    <xdr:sp macro="" textlink="">
      <xdr:nvSpPr>
        <xdr:cNvPr id="648" name="楕円 647"/>
        <xdr:cNvSpPr/>
      </xdr:nvSpPr>
      <xdr:spPr>
        <a:xfrm>
          <a:off x="12763500" y="132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153161</xdr:rowOff>
    </xdr:from>
    <xdr:ext cx="534377" cy="259045"/>
    <xdr:sp macro="" textlink="">
      <xdr:nvSpPr>
        <xdr:cNvPr id="649" name="テキスト ボックス 648"/>
        <xdr:cNvSpPr txBox="1"/>
      </xdr:nvSpPr>
      <xdr:spPr>
        <a:xfrm>
          <a:off x="12547111" y="133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106857</xdr:rowOff>
    </xdr:from>
    <xdr:to>
      <xdr:col>85</xdr:col>
      <xdr:colOff>127000</xdr:colOff>
      <xdr:row>98</xdr:row>
      <xdr:rowOff>86303</xdr:rowOff>
    </xdr:to>
    <xdr:cxnSp macro="">
      <xdr:nvCxnSpPr>
        <xdr:cNvPr id="678" name="直線コネクタ 677"/>
        <xdr:cNvCxnSpPr/>
      </xdr:nvCxnSpPr>
      <xdr:spPr>
        <a:xfrm flipV="1">
          <a:off x="15481300" y="16737507"/>
          <a:ext cx="838200" cy="1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70358</xdr:rowOff>
    </xdr:from>
    <xdr:to>
      <xdr:col>81</xdr:col>
      <xdr:colOff>50800</xdr:colOff>
      <xdr:row>98</xdr:row>
      <xdr:rowOff>86303</xdr:rowOff>
    </xdr:to>
    <xdr:cxnSp macro="">
      <xdr:nvCxnSpPr>
        <xdr:cNvPr id="681" name="直線コネクタ 680"/>
        <xdr:cNvCxnSpPr/>
      </xdr:nvCxnSpPr>
      <xdr:spPr>
        <a:xfrm>
          <a:off x="14592300" y="16872458"/>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155797</xdr:rowOff>
    </xdr:from>
    <xdr:to>
      <xdr:col>76</xdr:col>
      <xdr:colOff>114300</xdr:colOff>
      <xdr:row>98</xdr:row>
      <xdr:rowOff>70358</xdr:rowOff>
    </xdr:to>
    <xdr:cxnSp macro="">
      <xdr:nvCxnSpPr>
        <xdr:cNvPr id="684" name="直線コネクタ 683"/>
        <xdr:cNvCxnSpPr/>
      </xdr:nvCxnSpPr>
      <xdr:spPr>
        <a:xfrm>
          <a:off x="13703300" y="16786447"/>
          <a:ext cx="8890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155797</xdr:rowOff>
    </xdr:from>
    <xdr:to>
      <xdr:col>71</xdr:col>
      <xdr:colOff>177800</xdr:colOff>
      <xdr:row>98</xdr:row>
      <xdr:rowOff>26581</xdr:rowOff>
    </xdr:to>
    <xdr:cxnSp macro="">
      <xdr:nvCxnSpPr>
        <xdr:cNvPr id="687" name="直線コネクタ 686"/>
        <xdr:cNvCxnSpPr/>
      </xdr:nvCxnSpPr>
      <xdr:spPr>
        <a:xfrm flipV="1">
          <a:off x="12814300" y="16786447"/>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56057</xdr:rowOff>
    </xdr:from>
    <xdr:to>
      <xdr:col>85</xdr:col>
      <xdr:colOff>177800</xdr:colOff>
      <xdr:row>97</xdr:row>
      <xdr:rowOff>157657</xdr:rowOff>
    </xdr:to>
    <xdr:sp macro="" textlink="">
      <xdr:nvSpPr>
        <xdr:cNvPr id="697" name="楕円 696"/>
        <xdr:cNvSpPr/>
      </xdr:nvSpPr>
      <xdr:spPr>
        <a:xfrm>
          <a:off x="162687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34484</xdr:rowOff>
    </xdr:from>
    <xdr:ext cx="534377" cy="259045"/>
    <xdr:sp macro="" textlink="">
      <xdr:nvSpPr>
        <xdr:cNvPr id="698" name="積立金該当値テキスト"/>
        <xdr:cNvSpPr txBox="1"/>
      </xdr:nvSpPr>
      <xdr:spPr>
        <a:xfrm>
          <a:off x="16370300" y="166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35503</xdr:rowOff>
    </xdr:from>
    <xdr:to>
      <xdr:col>81</xdr:col>
      <xdr:colOff>101600</xdr:colOff>
      <xdr:row>98</xdr:row>
      <xdr:rowOff>137103</xdr:rowOff>
    </xdr:to>
    <xdr:sp macro="" textlink="">
      <xdr:nvSpPr>
        <xdr:cNvPr id="699" name="楕円 698"/>
        <xdr:cNvSpPr/>
      </xdr:nvSpPr>
      <xdr:spPr>
        <a:xfrm>
          <a:off x="15430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128230</xdr:rowOff>
    </xdr:from>
    <xdr:ext cx="469744" cy="259045"/>
    <xdr:sp macro="" textlink="">
      <xdr:nvSpPr>
        <xdr:cNvPr id="700" name="テキスト ボックス 699"/>
        <xdr:cNvSpPr txBox="1"/>
      </xdr:nvSpPr>
      <xdr:spPr>
        <a:xfrm>
          <a:off x="15246428" y="169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19558</xdr:rowOff>
    </xdr:from>
    <xdr:to>
      <xdr:col>76</xdr:col>
      <xdr:colOff>165100</xdr:colOff>
      <xdr:row>98</xdr:row>
      <xdr:rowOff>121158</xdr:rowOff>
    </xdr:to>
    <xdr:sp macro="" textlink="">
      <xdr:nvSpPr>
        <xdr:cNvPr id="701" name="楕円 700"/>
        <xdr:cNvSpPr/>
      </xdr:nvSpPr>
      <xdr:spPr>
        <a:xfrm>
          <a:off x="14541500" y="168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112285</xdr:rowOff>
    </xdr:from>
    <xdr:ext cx="469744" cy="259045"/>
    <xdr:sp macro="" textlink="">
      <xdr:nvSpPr>
        <xdr:cNvPr id="702" name="テキスト ボックス 701"/>
        <xdr:cNvSpPr txBox="1"/>
      </xdr:nvSpPr>
      <xdr:spPr>
        <a:xfrm>
          <a:off x="14357428" y="169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104997</xdr:rowOff>
    </xdr:from>
    <xdr:to>
      <xdr:col>72</xdr:col>
      <xdr:colOff>38100</xdr:colOff>
      <xdr:row>98</xdr:row>
      <xdr:rowOff>35147</xdr:rowOff>
    </xdr:to>
    <xdr:sp macro="" textlink="">
      <xdr:nvSpPr>
        <xdr:cNvPr id="703" name="楕円 702"/>
        <xdr:cNvSpPr/>
      </xdr:nvSpPr>
      <xdr:spPr>
        <a:xfrm>
          <a:off x="13652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51674</xdr:rowOff>
    </xdr:from>
    <xdr:ext cx="534377" cy="259045"/>
    <xdr:sp macro="" textlink="">
      <xdr:nvSpPr>
        <xdr:cNvPr id="704" name="テキスト ボックス 703"/>
        <xdr:cNvSpPr txBox="1"/>
      </xdr:nvSpPr>
      <xdr:spPr>
        <a:xfrm>
          <a:off x="13436111" y="165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147231</xdr:rowOff>
    </xdr:from>
    <xdr:to>
      <xdr:col>67</xdr:col>
      <xdr:colOff>101600</xdr:colOff>
      <xdr:row>98</xdr:row>
      <xdr:rowOff>77381</xdr:rowOff>
    </xdr:to>
    <xdr:sp macro="" textlink="">
      <xdr:nvSpPr>
        <xdr:cNvPr id="705" name="楕円 704"/>
        <xdr:cNvSpPr/>
      </xdr:nvSpPr>
      <xdr:spPr>
        <a:xfrm>
          <a:off x="127635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68508</xdr:rowOff>
    </xdr:from>
    <xdr:ext cx="469744" cy="259045"/>
    <xdr:sp macro="" textlink="">
      <xdr:nvSpPr>
        <xdr:cNvPr id="706" name="テキスト ボックス 705"/>
        <xdr:cNvSpPr txBox="1"/>
      </xdr:nvSpPr>
      <xdr:spPr>
        <a:xfrm>
          <a:off x="12579428" y="168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21971</xdr:rowOff>
    </xdr:from>
    <xdr:to>
      <xdr:col>116</xdr:col>
      <xdr:colOff>63500</xdr:colOff>
      <xdr:row>39</xdr:row>
      <xdr:rowOff>44450</xdr:rowOff>
    </xdr:to>
    <xdr:cxnSp macro="">
      <xdr:nvCxnSpPr>
        <xdr:cNvPr id="735" name="直線コネクタ 734"/>
        <xdr:cNvCxnSpPr/>
      </xdr:nvCxnSpPr>
      <xdr:spPr>
        <a:xfrm>
          <a:off x="21323300" y="6708521"/>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21971</xdr:rowOff>
    </xdr:from>
    <xdr:to>
      <xdr:col>111</xdr:col>
      <xdr:colOff>177800</xdr:colOff>
      <xdr:row>39</xdr:row>
      <xdr:rowOff>44450</xdr:rowOff>
    </xdr:to>
    <xdr:cxnSp macro="">
      <xdr:nvCxnSpPr>
        <xdr:cNvPr id="738" name="直線コネクタ 737"/>
        <xdr:cNvCxnSpPr/>
      </xdr:nvCxnSpPr>
      <xdr:spPr>
        <a:xfrm flipV="1">
          <a:off x="20434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142621</xdr:rowOff>
    </xdr:from>
    <xdr:to>
      <xdr:col>112</xdr:col>
      <xdr:colOff>38100</xdr:colOff>
      <xdr:row>39</xdr:row>
      <xdr:rowOff>72771</xdr:rowOff>
    </xdr:to>
    <xdr:sp macro="" textlink="">
      <xdr:nvSpPr>
        <xdr:cNvPr id="756" name="楕円 755"/>
        <xdr:cNvSpPr/>
      </xdr:nvSpPr>
      <xdr:spPr>
        <a:xfrm>
          <a:off x="21272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63898</xdr:rowOff>
    </xdr:from>
    <xdr:ext cx="378565" cy="259045"/>
    <xdr:sp macro="" textlink="">
      <xdr:nvSpPr>
        <xdr:cNvPr id="757" name="テキスト ボックス 756"/>
        <xdr:cNvSpPr txBox="1"/>
      </xdr:nvSpPr>
      <xdr:spPr>
        <a:xfrm>
          <a:off x="21134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170732</xdr:rowOff>
    </xdr:from>
    <xdr:to>
      <xdr:col>116</xdr:col>
      <xdr:colOff>63500</xdr:colOff>
      <xdr:row>58</xdr:row>
      <xdr:rowOff>8427</xdr:rowOff>
    </xdr:to>
    <xdr:cxnSp macro="">
      <xdr:nvCxnSpPr>
        <xdr:cNvPr id="788" name="直線コネクタ 787"/>
        <xdr:cNvCxnSpPr/>
      </xdr:nvCxnSpPr>
      <xdr:spPr>
        <a:xfrm>
          <a:off x="21323300" y="994338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89" name="貸付金平均値テキスト"/>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103010</xdr:rowOff>
    </xdr:from>
    <xdr:to>
      <xdr:col>111</xdr:col>
      <xdr:colOff>177800</xdr:colOff>
      <xdr:row>57</xdr:row>
      <xdr:rowOff>170732</xdr:rowOff>
    </xdr:to>
    <xdr:cxnSp macro="">
      <xdr:nvCxnSpPr>
        <xdr:cNvPr id="791" name="直線コネクタ 790"/>
        <xdr:cNvCxnSpPr/>
      </xdr:nvCxnSpPr>
      <xdr:spPr>
        <a:xfrm>
          <a:off x="20434300" y="9875660"/>
          <a:ext cx="8890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16142</xdr:rowOff>
    </xdr:from>
    <xdr:to>
      <xdr:col>107</xdr:col>
      <xdr:colOff>50800</xdr:colOff>
      <xdr:row>57</xdr:row>
      <xdr:rowOff>103010</xdr:rowOff>
    </xdr:to>
    <xdr:cxnSp macro="">
      <xdr:nvCxnSpPr>
        <xdr:cNvPr id="794" name="直線コネクタ 793"/>
        <xdr:cNvCxnSpPr/>
      </xdr:nvCxnSpPr>
      <xdr:spPr>
        <a:xfrm>
          <a:off x="19545300" y="9617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16142</xdr:rowOff>
    </xdr:from>
    <xdr:to>
      <xdr:col>102</xdr:col>
      <xdr:colOff>114300</xdr:colOff>
      <xdr:row>57</xdr:row>
      <xdr:rowOff>53861</xdr:rowOff>
    </xdr:to>
    <xdr:cxnSp macro="">
      <xdr:nvCxnSpPr>
        <xdr:cNvPr id="797" name="直線コネクタ 796"/>
        <xdr:cNvCxnSpPr/>
      </xdr:nvCxnSpPr>
      <xdr:spPr>
        <a:xfrm flipV="1">
          <a:off x="18656300" y="9617342"/>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129077</xdr:rowOff>
    </xdr:from>
    <xdr:to>
      <xdr:col>116</xdr:col>
      <xdr:colOff>114300</xdr:colOff>
      <xdr:row>58</xdr:row>
      <xdr:rowOff>59227</xdr:rowOff>
    </xdr:to>
    <xdr:sp macro="" textlink="">
      <xdr:nvSpPr>
        <xdr:cNvPr id="807" name="楕円 806"/>
        <xdr:cNvSpPr/>
      </xdr:nvSpPr>
      <xdr:spPr>
        <a:xfrm>
          <a:off x="221107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44004</xdr:rowOff>
    </xdr:from>
    <xdr:ext cx="378565" cy="259045"/>
    <xdr:sp macro="" textlink="">
      <xdr:nvSpPr>
        <xdr:cNvPr id="808" name="貸付金該当値テキスト"/>
        <xdr:cNvSpPr txBox="1"/>
      </xdr:nvSpPr>
      <xdr:spPr>
        <a:xfrm>
          <a:off x="22212300" y="981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119932</xdr:rowOff>
    </xdr:from>
    <xdr:to>
      <xdr:col>112</xdr:col>
      <xdr:colOff>38100</xdr:colOff>
      <xdr:row>58</xdr:row>
      <xdr:rowOff>50082</xdr:rowOff>
    </xdr:to>
    <xdr:sp macro="" textlink="">
      <xdr:nvSpPr>
        <xdr:cNvPr id="809" name="楕円 808"/>
        <xdr:cNvSpPr/>
      </xdr:nvSpPr>
      <xdr:spPr>
        <a:xfrm>
          <a:off x="212725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41209</xdr:rowOff>
    </xdr:from>
    <xdr:ext cx="378565" cy="259045"/>
    <xdr:sp macro="" textlink="">
      <xdr:nvSpPr>
        <xdr:cNvPr id="810" name="テキスト ボックス 809"/>
        <xdr:cNvSpPr txBox="1"/>
      </xdr:nvSpPr>
      <xdr:spPr>
        <a:xfrm>
          <a:off x="21134017" y="998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52210</xdr:rowOff>
    </xdr:from>
    <xdr:to>
      <xdr:col>107</xdr:col>
      <xdr:colOff>101600</xdr:colOff>
      <xdr:row>57</xdr:row>
      <xdr:rowOff>153810</xdr:rowOff>
    </xdr:to>
    <xdr:sp macro="" textlink="">
      <xdr:nvSpPr>
        <xdr:cNvPr id="811" name="楕円 810"/>
        <xdr:cNvSpPr/>
      </xdr:nvSpPr>
      <xdr:spPr>
        <a:xfrm>
          <a:off x="20383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144937</xdr:rowOff>
    </xdr:from>
    <xdr:ext cx="469744" cy="259045"/>
    <xdr:sp macro="" textlink="">
      <xdr:nvSpPr>
        <xdr:cNvPr id="812" name="テキスト ボックス 811"/>
        <xdr:cNvSpPr txBox="1"/>
      </xdr:nvSpPr>
      <xdr:spPr>
        <a:xfrm>
          <a:off x="20199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136792</xdr:rowOff>
    </xdr:from>
    <xdr:to>
      <xdr:col>102</xdr:col>
      <xdr:colOff>165100</xdr:colOff>
      <xdr:row>56</xdr:row>
      <xdr:rowOff>66942</xdr:rowOff>
    </xdr:to>
    <xdr:sp macro="" textlink="">
      <xdr:nvSpPr>
        <xdr:cNvPr id="813" name="楕円 812"/>
        <xdr:cNvSpPr/>
      </xdr:nvSpPr>
      <xdr:spPr>
        <a:xfrm>
          <a:off x="19494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83469</xdr:rowOff>
    </xdr:from>
    <xdr:ext cx="469744" cy="259045"/>
    <xdr:sp macro="" textlink="">
      <xdr:nvSpPr>
        <xdr:cNvPr id="814" name="テキスト ボックス 813"/>
        <xdr:cNvSpPr txBox="1"/>
      </xdr:nvSpPr>
      <xdr:spPr>
        <a:xfrm>
          <a:off x="19310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3061</xdr:rowOff>
    </xdr:from>
    <xdr:to>
      <xdr:col>98</xdr:col>
      <xdr:colOff>38100</xdr:colOff>
      <xdr:row>57</xdr:row>
      <xdr:rowOff>104661</xdr:rowOff>
    </xdr:to>
    <xdr:sp macro="" textlink="">
      <xdr:nvSpPr>
        <xdr:cNvPr id="815" name="楕円 814"/>
        <xdr:cNvSpPr/>
      </xdr:nvSpPr>
      <xdr:spPr>
        <a:xfrm>
          <a:off x="18605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95788</xdr:rowOff>
    </xdr:from>
    <xdr:ext cx="469744" cy="259045"/>
    <xdr:sp macro="" textlink="">
      <xdr:nvSpPr>
        <xdr:cNvPr id="816" name="テキスト ボックス 815"/>
        <xdr:cNvSpPr txBox="1"/>
      </xdr:nvSpPr>
      <xdr:spPr>
        <a:xfrm>
          <a:off x="18421428" y="98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99330</xdr:rowOff>
    </xdr:from>
    <xdr:to>
      <xdr:col>116</xdr:col>
      <xdr:colOff>63500</xdr:colOff>
      <xdr:row>74</xdr:row>
      <xdr:rowOff>60696</xdr:rowOff>
    </xdr:to>
    <xdr:cxnSp macro="">
      <xdr:nvCxnSpPr>
        <xdr:cNvPr id="844" name="直線コネクタ 843"/>
        <xdr:cNvCxnSpPr/>
      </xdr:nvCxnSpPr>
      <xdr:spPr>
        <a:xfrm flipV="1">
          <a:off x="21323300" y="12615180"/>
          <a:ext cx="8382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5" name="繰出金平均値テキスト"/>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60696</xdr:rowOff>
    </xdr:from>
    <xdr:to>
      <xdr:col>111</xdr:col>
      <xdr:colOff>177800</xdr:colOff>
      <xdr:row>74</xdr:row>
      <xdr:rowOff>89545</xdr:rowOff>
    </xdr:to>
    <xdr:cxnSp macro="">
      <xdr:nvCxnSpPr>
        <xdr:cNvPr id="847" name="直線コネクタ 846"/>
        <xdr:cNvCxnSpPr/>
      </xdr:nvCxnSpPr>
      <xdr:spPr>
        <a:xfrm flipV="1">
          <a:off x="20434300" y="12747996"/>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49" name="テキスト ボックス 848"/>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48992</xdr:rowOff>
    </xdr:from>
    <xdr:to>
      <xdr:col>107</xdr:col>
      <xdr:colOff>50800</xdr:colOff>
      <xdr:row>74</xdr:row>
      <xdr:rowOff>89545</xdr:rowOff>
    </xdr:to>
    <xdr:cxnSp macro="">
      <xdr:nvCxnSpPr>
        <xdr:cNvPr id="850" name="直線コネクタ 849"/>
        <xdr:cNvCxnSpPr/>
      </xdr:nvCxnSpPr>
      <xdr:spPr>
        <a:xfrm>
          <a:off x="19545300" y="12736292"/>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2" name="テキスト ボックス 851"/>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34955</xdr:rowOff>
    </xdr:from>
    <xdr:to>
      <xdr:col>102</xdr:col>
      <xdr:colOff>114300</xdr:colOff>
      <xdr:row>74</xdr:row>
      <xdr:rowOff>48992</xdr:rowOff>
    </xdr:to>
    <xdr:cxnSp macro="">
      <xdr:nvCxnSpPr>
        <xdr:cNvPr id="853" name="直線コネクタ 852"/>
        <xdr:cNvCxnSpPr/>
      </xdr:nvCxnSpPr>
      <xdr:spPr>
        <a:xfrm>
          <a:off x="18656300" y="1272225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5" name="テキスト ボックス 854"/>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7" name="テキスト ボックス 856"/>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48530</xdr:rowOff>
    </xdr:from>
    <xdr:to>
      <xdr:col>116</xdr:col>
      <xdr:colOff>114300</xdr:colOff>
      <xdr:row>73</xdr:row>
      <xdr:rowOff>150130</xdr:rowOff>
    </xdr:to>
    <xdr:sp macro="" textlink="">
      <xdr:nvSpPr>
        <xdr:cNvPr id="863" name="楕円 862"/>
        <xdr:cNvSpPr/>
      </xdr:nvSpPr>
      <xdr:spPr>
        <a:xfrm>
          <a:off x="22110700" y="125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71407</xdr:rowOff>
    </xdr:from>
    <xdr:ext cx="534377" cy="259045"/>
    <xdr:sp macro="" textlink="">
      <xdr:nvSpPr>
        <xdr:cNvPr id="864" name="繰出金該当値テキスト"/>
        <xdr:cNvSpPr txBox="1"/>
      </xdr:nvSpPr>
      <xdr:spPr>
        <a:xfrm>
          <a:off x="22212300" y="124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9896</xdr:rowOff>
    </xdr:from>
    <xdr:to>
      <xdr:col>112</xdr:col>
      <xdr:colOff>38100</xdr:colOff>
      <xdr:row>74</xdr:row>
      <xdr:rowOff>111496</xdr:rowOff>
    </xdr:to>
    <xdr:sp macro="" textlink="">
      <xdr:nvSpPr>
        <xdr:cNvPr id="865" name="楕円 864"/>
        <xdr:cNvSpPr/>
      </xdr:nvSpPr>
      <xdr:spPr>
        <a:xfrm>
          <a:off x="21272500" y="12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128023</xdr:rowOff>
    </xdr:from>
    <xdr:ext cx="534377" cy="259045"/>
    <xdr:sp macro="" textlink="">
      <xdr:nvSpPr>
        <xdr:cNvPr id="866" name="テキスト ボックス 865"/>
        <xdr:cNvSpPr txBox="1"/>
      </xdr:nvSpPr>
      <xdr:spPr>
        <a:xfrm>
          <a:off x="21056111" y="12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38745</xdr:rowOff>
    </xdr:from>
    <xdr:to>
      <xdr:col>107</xdr:col>
      <xdr:colOff>101600</xdr:colOff>
      <xdr:row>74</xdr:row>
      <xdr:rowOff>140345</xdr:rowOff>
    </xdr:to>
    <xdr:sp macro="" textlink="">
      <xdr:nvSpPr>
        <xdr:cNvPr id="867" name="楕円 866"/>
        <xdr:cNvSpPr/>
      </xdr:nvSpPr>
      <xdr:spPr>
        <a:xfrm>
          <a:off x="20383500" y="127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131472</xdr:rowOff>
    </xdr:from>
    <xdr:ext cx="534377" cy="259045"/>
    <xdr:sp macro="" textlink="">
      <xdr:nvSpPr>
        <xdr:cNvPr id="868" name="テキスト ボックス 867"/>
        <xdr:cNvSpPr txBox="1"/>
      </xdr:nvSpPr>
      <xdr:spPr>
        <a:xfrm>
          <a:off x="20167111" y="128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169642</xdr:rowOff>
    </xdr:from>
    <xdr:to>
      <xdr:col>102</xdr:col>
      <xdr:colOff>165100</xdr:colOff>
      <xdr:row>74</xdr:row>
      <xdr:rowOff>99792</xdr:rowOff>
    </xdr:to>
    <xdr:sp macro="" textlink="">
      <xdr:nvSpPr>
        <xdr:cNvPr id="869" name="楕円 868"/>
        <xdr:cNvSpPr/>
      </xdr:nvSpPr>
      <xdr:spPr>
        <a:xfrm>
          <a:off x="19494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90919</xdr:rowOff>
    </xdr:from>
    <xdr:ext cx="534377" cy="259045"/>
    <xdr:sp macro="" textlink="">
      <xdr:nvSpPr>
        <xdr:cNvPr id="870" name="テキスト ボックス 869"/>
        <xdr:cNvSpPr txBox="1"/>
      </xdr:nvSpPr>
      <xdr:spPr>
        <a:xfrm>
          <a:off x="19278111" y="12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155605</xdr:rowOff>
    </xdr:from>
    <xdr:to>
      <xdr:col>98</xdr:col>
      <xdr:colOff>38100</xdr:colOff>
      <xdr:row>74</xdr:row>
      <xdr:rowOff>85755</xdr:rowOff>
    </xdr:to>
    <xdr:sp macro="" textlink="">
      <xdr:nvSpPr>
        <xdr:cNvPr id="871" name="楕円 870"/>
        <xdr:cNvSpPr/>
      </xdr:nvSpPr>
      <xdr:spPr>
        <a:xfrm>
          <a:off x="18605500" y="12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76882</xdr:rowOff>
    </xdr:from>
    <xdr:ext cx="534377" cy="259045"/>
    <xdr:sp macro="" textlink="">
      <xdr:nvSpPr>
        <xdr:cNvPr id="872" name="テキスト ボックス 871"/>
        <xdr:cNvSpPr txBox="1"/>
      </xdr:nvSpPr>
      <xdr:spPr>
        <a:xfrm>
          <a:off x="18389111" y="127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扶助費の住民一人当たりのコストは、類似団体平均及び埼玉県平均を下回っているものの、対前年度比で</a:t>
          </a:r>
          <a:r>
            <a:rPr kumimoji="1" lang="en-US" altLang="ja-JP" sz="1300">
              <a:latin typeface="ＭＳ Ｐゴシック" panose="020B0600070205080204" pitchFamily="50" charset="-128"/>
              <a:ea typeface="ＭＳ Ｐゴシック" panose="020B0600070205080204" pitchFamily="50" charset="-128"/>
            </a:rPr>
            <a:t>18,518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104,488</a:t>
          </a:r>
          <a:r>
            <a:rPr kumimoji="1" lang="ja-JP" altLang="en-US" sz="1300">
              <a:latin typeface="ＭＳ Ｐゴシック" panose="020B0600070205080204" pitchFamily="50" charset="-128"/>
              <a:ea typeface="ＭＳ Ｐゴシック" panose="020B0600070205080204" pitchFamily="50" charset="-128"/>
            </a:rPr>
            <a:t>円となっている。これは、子育て世帯や住民税非課税世帯に対する臨時特別給付金による影響である。</a:t>
          </a:r>
        </a:p>
        <a:p>
          <a:r>
            <a:rPr kumimoji="1" lang="ja-JP" altLang="en-US" sz="1300">
              <a:latin typeface="ＭＳ Ｐゴシック" panose="020B0600070205080204" pitchFamily="50" charset="-128"/>
              <a:ea typeface="ＭＳ Ｐゴシック" panose="020B0600070205080204" pitchFamily="50" charset="-128"/>
            </a:rPr>
            <a:t>　補助費の住民一人当たりのコストは、</a:t>
          </a:r>
          <a:r>
            <a:rPr kumimoji="1" lang="en-US" altLang="ja-JP" sz="1300">
              <a:latin typeface="ＭＳ Ｐゴシック" panose="020B0600070205080204" pitchFamily="50" charset="-128"/>
              <a:ea typeface="ＭＳ Ｐゴシック" panose="020B0600070205080204" pitchFamily="50" charset="-128"/>
            </a:rPr>
            <a:t>38,039</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104,909</a:t>
          </a:r>
          <a:r>
            <a:rPr kumimoji="1" lang="ja-JP" altLang="en-US" sz="1300">
              <a:latin typeface="ＭＳ Ｐゴシック" panose="020B0600070205080204" pitchFamily="50" charset="-128"/>
              <a:ea typeface="ＭＳ Ｐゴシック" panose="020B0600070205080204" pitchFamily="50" charset="-128"/>
            </a:rPr>
            <a:t>円減と大きく減少している。これは、特別定額給付金による影響である。</a:t>
          </a:r>
        </a:p>
        <a:p>
          <a:r>
            <a:rPr kumimoji="1" lang="ja-JP" altLang="en-US" sz="1300">
              <a:latin typeface="ＭＳ Ｐゴシック" panose="020B0600070205080204" pitchFamily="50" charset="-128"/>
              <a:ea typeface="ＭＳ Ｐゴシック" panose="020B0600070205080204" pitchFamily="50" charset="-128"/>
            </a:rPr>
            <a:t>　維持補修費の住民一人当たりのコストは、類似団体平均や埼玉県平均を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112,235
109,672
133.30
51,941,664
45,553,955
5,060,230
26,237,648
31,166,254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91258</xdr:rowOff>
    </xdr:from>
    <xdr:to>
      <xdr:col>24</xdr:col>
      <xdr:colOff>63500</xdr:colOff>
      <xdr:row>34</xdr:row>
      <xdr:rowOff>44994</xdr:rowOff>
    </xdr:to>
    <xdr:cxnSp macro="">
      <xdr:nvCxnSpPr>
        <xdr:cNvPr id="63" name="直線コネクタ 62"/>
        <xdr:cNvCxnSpPr/>
      </xdr:nvCxnSpPr>
      <xdr:spPr>
        <a:xfrm>
          <a:off x="3797300" y="5749108"/>
          <a:ext cx="8382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74930</xdr:rowOff>
    </xdr:from>
    <xdr:to>
      <xdr:col>19</xdr:col>
      <xdr:colOff>177800</xdr:colOff>
      <xdr:row>33</xdr:row>
      <xdr:rowOff>91258</xdr:rowOff>
    </xdr:to>
    <xdr:cxnSp macro="">
      <xdr:nvCxnSpPr>
        <xdr:cNvPr id="66" name="直線コネクタ 65"/>
        <xdr:cNvCxnSpPr/>
      </xdr:nvCxnSpPr>
      <xdr:spPr>
        <a:xfrm>
          <a:off x="2908300" y="57327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19957</xdr:rowOff>
    </xdr:from>
    <xdr:to>
      <xdr:col>15</xdr:col>
      <xdr:colOff>50800</xdr:colOff>
      <xdr:row>33</xdr:row>
      <xdr:rowOff>74930</xdr:rowOff>
    </xdr:to>
    <xdr:cxnSp macro="">
      <xdr:nvCxnSpPr>
        <xdr:cNvPr id="69" name="直線コネクタ 68"/>
        <xdr:cNvCxnSpPr/>
      </xdr:nvCxnSpPr>
      <xdr:spPr>
        <a:xfrm>
          <a:off x="2019300" y="550635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19957</xdr:rowOff>
    </xdr:from>
    <xdr:to>
      <xdr:col>10</xdr:col>
      <xdr:colOff>114300</xdr:colOff>
      <xdr:row>33</xdr:row>
      <xdr:rowOff>3084</xdr:rowOff>
    </xdr:to>
    <xdr:cxnSp macro="">
      <xdr:nvCxnSpPr>
        <xdr:cNvPr id="72" name="直線コネクタ 71"/>
        <xdr:cNvCxnSpPr/>
      </xdr:nvCxnSpPr>
      <xdr:spPr>
        <a:xfrm flipV="1">
          <a:off x="1130300" y="550635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40458</xdr:rowOff>
    </xdr:from>
    <xdr:to>
      <xdr:col>20</xdr:col>
      <xdr:colOff>38100</xdr:colOff>
      <xdr:row>33</xdr:row>
      <xdr:rowOff>142058</xdr:rowOff>
    </xdr:to>
    <xdr:sp macro="" textlink="">
      <xdr:nvSpPr>
        <xdr:cNvPr id="84" name="楕円 83"/>
        <xdr:cNvSpPr/>
      </xdr:nvSpPr>
      <xdr:spPr>
        <a:xfrm>
          <a:off x="37465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158585</xdr:rowOff>
    </xdr:from>
    <xdr:ext cx="469744" cy="259045"/>
    <xdr:sp macro="" textlink="">
      <xdr:nvSpPr>
        <xdr:cNvPr id="85" name="テキスト ボックス 84"/>
        <xdr:cNvSpPr txBox="1"/>
      </xdr:nvSpPr>
      <xdr:spPr>
        <a:xfrm>
          <a:off x="3562428" y="54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24130</xdr:rowOff>
    </xdr:from>
    <xdr:to>
      <xdr:col>15</xdr:col>
      <xdr:colOff>101600</xdr:colOff>
      <xdr:row>33</xdr:row>
      <xdr:rowOff>125730</xdr:rowOff>
    </xdr:to>
    <xdr:sp macro="" textlink="">
      <xdr:nvSpPr>
        <xdr:cNvPr id="86" name="楕円 85"/>
        <xdr:cNvSpPr/>
      </xdr:nvSpPr>
      <xdr:spPr>
        <a:xfrm>
          <a:off x="2857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142257</xdr:rowOff>
    </xdr:from>
    <xdr:ext cx="469744" cy="259045"/>
    <xdr:sp macro="" textlink="">
      <xdr:nvSpPr>
        <xdr:cNvPr id="87" name="テキスト ボックス 86"/>
        <xdr:cNvSpPr txBox="1"/>
      </xdr:nvSpPr>
      <xdr:spPr>
        <a:xfrm>
          <a:off x="2673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140607</xdr:rowOff>
    </xdr:from>
    <xdr:to>
      <xdr:col>10</xdr:col>
      <xdr:colOff>165100</xdr:colOff>
      <xdr:row>32</xdr:row>
      <xdr:rowOff>70757</xdr:rowOff>
    </xdr:to>
    <xdr:sp macro="" textlink="">
      <xdr:nvSpPr>
        <xdr:cNvPr id="88" name="楕円 87"/>
        <xdr:cNvSpPr/>
      </xdr:nvSpPr>
      <xdr:spPr>
        <a:xfrm>
          <a:off x="1968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87284</xdr:rowOff>
    </xdr:from>
    <xdr:ext cx="469744" cy="259045"/>
    <xdr:sp macro="" textlink="">
      <xdr:nvSpPr>
        <xdr:cNvPr id="89" name="テキスト ボックス 88"/>
        <xdr:cNvSpPr txBox="1"/>
      </xdr:nvSpPr>
      <xdr:spPr>
        <a:xfrm>
          <a:off x="1784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123734</xdr:rowOff>
    </xdr:from>
    <xdr:to>
      <xdr:col>6</xdr:col>
      <xdr:colOff>38100</xdr:colOff>
      <xdr:row>33</xdr:row>
      <xdr:rowOff>53884</xdr:rowOff>
    </xdr:to>
    <xdr:sp macro="" textlink="">
      <xdr:nvSpPr>
        <xdr:cNvPr id="90" name="楕円 89"/>
        <xdr:cNvSpPr/>
      </xdr:nvSpPr>
      <xdr:spPr>
        <a:xfrm>
          <a:off x="1079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70411</xdr:rowOff>
    </xdr:from>
    <xdr:ext cx="469744" cy="259045"/>
    <xdr:sp macro="" textlink="">
      <xdr:nvSpPr>
        <xdr:cNvPr id="91" name="テキスト ボックス 90"/>
        <xdr:cNvSpPr txBox="1"/>
      </xdr:nvSpPr>
      <xdr:spPr>
        <a:xfrm>
          <a:off x="895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35420</xdr:rowOff>
    </xdr:from>
    <xdr:to>
      <xdr:col>24</xdr:col>
      <xdr:colOff>63500</xdr:colOff>
      <xdr:row>57</xdr:row>
      <xdr:rowOff>127698</xdr:rowOff>
    </xdr:to>
    <xdr:cxnSp macro="">
      <xdr:nvCxnSpPr>
        <xdr:cNvPr id="121" name="直線コネクタ 120"/>
        <xdr:cNvCxnSpPr/>
      </xdr:nvCxnSpPr>
      <xdr:spPr>
        <a:xfrm>
          <a:off x="3797300" y="8779370"/>
          <a:ext cx="838200" cy="1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35420</xdr:rowOff>
    </xdr:from>
    <xdr:to>
      <xdr:col>19</xdr:col>
      <xdr:colOff>177800</xdr:colOff>
      <xdr:row>58</xdr:row>
      <xdr:rowOff>132956</xdr:rowOff>
    </xdr:to>
    <xdr:cxnSp macro="">
      <xdr:nvCxnSpPr>
        <xdr:cNvPr id="124" name="直線コネクタ 123"/>
        <xdr:cNvCxnSpPr/>
      </xdr:nvCxnSpPr>
      <xdr:spPr>
        <a:xfrm flipV="1">
          <a:off x="2908300" y="8779370"/>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105690</xdr:rowOff>
    </xdr:from>
    <xdr:to>
      <xdr:col>15</xdr:col>
      <xdr:colOff>50800</xdr:colOff>
      <xdr:row>58</xdr:row>
      <xdr:rowOff>132956</xdr:rowOff>
    </xdr:to>
    <xdr:cxnSp macro="">
      <xdr:nvCxnSpPr>
        <xdr:cNvPr id="127" name="直線コネクタ 126"/>
        <xdr:cNvCxnSpPr/>
      </xdr:nvCxnSpPr>
      <xdr:spPr>
        <a:xfrm>
          <a:off x="2019300" y="10049790"/>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73228</xdr:rowOff>
    </xdr:from>
    <xdr:to>
      <xdr:col>10</xdr:col>
      <xdr:colOff>114300</xdr:colOff>
      <xdr:row>58</xdr:row>
      <xdr:rowOff>105690</xdr:rowOff>
    </xdr:to>
    <xdr:cxnSp macro="">
      <xdr:nvCxnSpPr>
        <xdr:cNvPr id="130" name="直線コネクタ 129"/>
        <xdr:cNvCxnSpPr/>
      </xdr:nvCxnSpPr>
      <xdr:spPr>
        <a:xfrm>
          <a:off x="1130300" y="1001732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76898</xdr:rowOff>
    </xdr:from>
    <xdr:to>
      <xdr:col>24</xdr:col>
      <xdr:colOff>114300</xdr:colOff>
      <xdr:row>58</xdr:row>
      <xdr:rowOff>7048</xdr:rowOff>
    </xdr:to>
    <xdr:sp macro="" textlink="">
      <xdr:nvSpPr>
        <xdr:cNvPr id="140" name="楕円 139"/>
        <xdr:cNvSpPr/>
      </xdr:nvSpPr>
      <xdr:spPr>
        <a:xfrm>
          <a:off x="45847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55325</xdr:rowOff>
    </xdr:from>
    <xdr:ext cx="534377" cy="259045"/>
    <xdr:sp macro="" textlink="">
      <xdr:nvSpPr>
        <xdr:cNvPr id="141" name="総務費該当値テキスト"/>
        <xdr:cNvSpPr txBox="1"/>
      </xdr:nvSpPr>
      <xdr:spPr>
        <a:xfrm>
          <a:off x="4686300" y="9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156070</xdr:rowOff>
    </xdr:from>
    <xdr:to>
      <xdr:col>20</xdr:col>
      <xdr:colOff>38100</xdr:colOff>
      <xdr:row>51</xdr:row>
      <xdr:rowOff>86220</xdr:rowOff>
    </xdr:to>
    <xdr:sp macro="" textlink="">
      <xdr:nvSpPr>
        <xdr:cNvPr id="142" name="楕円 141"/>
        <xdr:cNvSpPr/>
      </xdr:nvSpPr>
      <xdr:spPr>
        <a:xfrm>
          <a:off x="3746500" y="8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77347</xdr:rowOff>
    </xdr:from>
    <xdr:ext cx="599010" cy="259045"/>
    <xdr:sp macro="" textlink="">
      <xdr:nvSpPr>
        <xdr:cNvPr id="143" name="テキスト ボックス 142"/>
        <xdr:cNvSpPr txBox="1"/>
      </xdr:nvSpPr>
      <xdr:spPr>
        <a:xfrm>
          <a:off x="3497795" y="8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82156</xdr:rowOff>
    </xdr:from>
    <xdr:to>
      <xdr:col>15</xdr:col>
      <xdr:colOff>101600</xdr:colOff>
      <xdr:row>59</xdr:row>
      <xdr:rowOff>12306</xdr:rowOff>
    </xdr:to>
    <xdr:sp macro="" textlink="">
      <xdr:nvSpPr>
        <xdr:cNvPr id="144" name="楕円 143"/>
        <xdr:cNvSpPr/>
      </xdr:nvSpPr>
      <xdr:spPr>
        <a:xfrm>
          <a:off x="2857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3433</xdr:rowOff>
    </xdr:from>
    <xdr:ext cx="534377" cy="259045"/>
    <xdr:sp macro="" textlink="">
      <xdr:nvSpPr>
        <xdr:cNvPr id="145" name="テキスト ボックス 144"/>
        <xdr:cNvSpPr txBox="1"/>
      </xdr:nvSpPr>
      <xdr:spPr>
        <a:xfrm>
          <a:off x="2641111" y="101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54890</xdr:rowOff>
    </xdr:from>
    <xdr:to>
      <xdr:col>10</xdr:col>
      <xdr:colOff>165100</xdr:colOff>
      <xdr:row>58</xdr:row>
      <xdr:rowOff>156490</xdr:rowOff>
    </xdr:to>
    <xdr:sp macro="" textlink="">
      <xdr:nvSpPr>
        <xdr:cNvPr id="146" name="楕円 145"/>
        <xdr:cNvSpPr/>
      </xdr:nvSpPr>
      <xdr:spPr>
        <a:xfrm>
          <a:off x="1968500" y="99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147617</xdr:rowOff>
    </xdr:from>
    <xdr:ext cx="534377" cy="259045"/>
    <xdr:sp macro="" textlink="">
      <xdr:nvSpPr>
        <xdr:cNvPr id="147" name="テキスト ボックス 146"/>
        <xdr:cNvSpPr txBox="1"/>
      </xdr:nvSpPr>
      <xdr:spPr>
        <a:xfrm>
          <a:off x="1752111"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22428</xdr:rowOff>
    </xdr:from>
    <xdr:to>
      <xdr:col>6</xdr:col>
      <xdr:colOff>38100</xdr:colOff>
      <xdr:row>58</xdr:row>
      <xdr:rowOff>124028</xdr:rowOff>
    </xdr:to>
    <xdr:sp macro="" textlink="">
      <xdr:nvSpPr>
        <xdr:cNvPr id="148" name="楕円 147"/>
        <xdr:cNvSpPr/>
      </xdr:nvSpPr>
      <xdr:spPr>
        <a:xfrm>
          <a:off x="1079500" y="99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115155</xdr:rowOff>
    </xdr:from>
    <xdr:ext cx="534377" cy="259045"/>
    <xdr:sp macro="" textlink="">
      <xdr:nvSpPr>
        <xdr:cNvPr id="149" name="テキスト ボックス 148"/>
        <xdr:cNvSpPr txBox="1"/>
      </xdr:nvSpPr>
      <xdr:spPr>
        <a:xfrm>
          <a:off x="863111" y="100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89103</xdr:rowOff>
    </xdr:from>
    <xdr:to>
      <xdr:col>24</xdr:col>
      <xdr:colOff>63500</xdr:colOff>
      <xdr:row>76</xdr:row>
      <xdr:rowOff>84589</xdr:rowOff>
    </xdr:to>
    <xdr:cxnSp macro="">
      <xdr:nvCxnSpPr>
        <xdr:cNvPr id="179" name="直線コネクタ 178"/>
        <xdr:cNvCxnSpPr/>
      </xdr:nvCxnSpPr>
      <xdr:spPr>
        <a:xfrm flipV="1">
          <a:off x="3797300" y="12776403"/>
          <a:ext cx="8382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84589</xdr:rowOff>
    </xdr:from>
    <xdr:to>
      <xdr:col>19</xdr:col>
      <xdr:colOff>177800</xdr:colOff>
      <xdr:row>77</xdr:row>
      <xdr:rowOff>58719</xdr:rowOff>
    </xdr:to>
    <xdr:cxnSp macro="">
      <xdr:nvCxnSpPr>
        <xdr:cNvPr id="182" name="直線コネクタ 181"/>
        <xdr:cNvCxnSpPr/>
      </xdr:nvCxnSpPr>
      <xdr:spPr>
        <a:xfrm flipV="1">
          <a:off x="2908300" y="13114789"/>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58719</xdr:rowOff>
    </xdr:from>
    <xdr:to>
      <xdr:col>15</xdr:col>
      <xdr:colOff>50800</xdr:colOff>
      <xdr:row>77</xdr:row>
      <xdr:rowOff>116269</xdr:rowOff>
    </xdr:to>
    <xdr:cxnSp macro="">
      <xdr:nvCxnSpPr>
        <xdr:cNvPr id="185" name="直線コネクタ 184"/>
        <xdr:cNvCxnSpPr/>
      </xdr:nvCxnSpPr>
      <xdr:spPr>
        <a:xfrm flipV="1">
          <a:off x="2019300" y="13260369"/>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116269</xdr:rowOff>
    </xdr:from>
    <xdr:to>
      <xdr:col>10</xdr:col>
      <xdr:colOff>114300</xdr:colOff>
      <xdr:row>77</xdr:row>
      <xdr:rowOff>146996</xdr:rowOff>
    </xdr:to>
    <xdr:cxnSp macro="">
      <xdr:nvCxnSpPr>
        <xdr:cNvPr id="188" name="直線コネクタ 187"/>
        <xdr:cNvCxnSpPr/>
      </xdr:nvCxnSpPr>
      <xdr:spPr>
        <a:xfrm flipV="1">
          <a:off x="1130300" y="13317919"/>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38303</xdr:rowOff>
    </xdr:from>
    <xdr:to>
      <xdr:col>24</xdr:col>
      <xdr:colOff>114300</xdr:colOff>
      <xdr:row>74</xdr:row>
      <xdr:rowOff>139903</xdr:rowOff>
    </xdr:to>
    <xdr:sp macro="" textlink="">
      <xdr:nvSpPr>
        <xdr:cNvPr id="198" name="楕円 197"/>
        <xdr:cNvSpPr/>
      </xdr:nvSpPr>
      <xdr:spPr>
        <a:xfrm>
          <a:off x="45847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16730</xdr:rowOff>
    </xdr:from>
    <xdr:ext cx="599010" cy="259045"/>
    <xdr:sp macro="" textlink="">
      <xdr:nvSpPr>
        <xdr:cNvPr id="199" name="民生費該当値テキスト"/>
        <xdr:cNvSpPr txBox="1"/>
      </xdr:nvSpPr>
      <xdr:spPr>
        <a:xfrm>
          <a:off x="4686300" y="127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33789</xdr:rowOff>
    </xdr:from>
    <xdr:to>
      <xdr:col>20</xdr:col>
      <xdr:colOff>38100</xdr:colOff>
      <xdr:row>76</xdr:row>
      <xdr:rowOff>135389</xdr:rowOff>
    </xdr:to>
    <xdr:sp macro="" textlink="">
      <xdr:nvSpPr>
        <xdr:cNvPr id="200" name="楕円 199"/>
        <xdr:cNvSpPr/>
      </xdr:nvSpPr>
      <xdr:spPr>
        <a:xfrm>
          <a:off x="3746500" y="130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126516</xdr:rowOff>
    </xdr:from>
    <xdr:ext cx="599010" cy="259045"/>
    <xdr:sp macro="" textlink="">
      <xdr:nvSpPr>
        <xdr:cNvPr id="201" name="テキスト ボックス 200"/>
        <xdr:cNvSpPr txBox="1"/>
      </xdr:nvSpPr>
      <xdr:spPr>
        <a:xfrm>
          <a:off x="3497795" y="131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7919</xdr:rowOff>
    </xdr:from>
    <xdr:to>
      <xdr:col>15</xdr:col>
      <xdr:colOff>101600</xdr:colOff>
      <xdr:row>77</xdr:row>
      <xdr:rowOff>109519</xdr:rowOff>
    </xdr:to>
    <xdr:sp macro="" textlink="">
      <xdr:nvSpPr>
        <xdr:cNvPr id="202" name="楕円 201"/>
        <xdr:cNvSpPr/>
      </xdr:nvSpPr>
      <xdr:spPr>
        <a:xfrm>
          <a:off x="2857500" y="132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100646</xdr:rowOff>
    </xdr:from>
    <xdr:ext cx="599010" cy="259045"/>
    <xdr:sp macro="" textlink="">
      <xdr:nvSpPr>
        <xdr:cNvPr id="203" name="テキスト ボックス 202"/>
        <xdr:cNvSpPr txBox="1"/>
      </xdr:nvSpPr>
      <xdr:spPr>
        <a:xfrm>
          <a:off x="2608795" y="133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65469</xdr:rowOff>
    </xdr:from>
    <xdr:to>
      <xdr:col>10</xdr:col>
      <xdr:colOff>165100</xdr:colOff>
      <xdr:row>77</xdr:row>
      <xdr:rowOff>167069</xdr:rowOff>
    </xdr:to>
    <xdr:sp macro="" textlink="">
      <xdr:nvSpPr>
        <xdr:cNvPr id="204" name="楕円 203"/>
        <xdr:cNvSpPr/>
      </xdr:nvSpPr>
      <xdr:spPr>
        <a:xfrm>
          <a:off x="1968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12146</xdr:rowOff>
    </xdr:from>
    <xdr:ext cx="599010" cy="259045"/>
    <xdr:sp macro="" textlink="">
      <xdr:nvSpPr>
        <xdr:cNvPr id="205" name="テキスト ボックス 204"/>
        <xdr:cNvSpPr txBox="1"/>
      </xdr:nvSpPr>
      <xdr:spPr>
        <a:xfrm>
          <a:off x="1719795" y="130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96196</xdr:rowOff>
    </xdr:from>
    <xdr:to>
      <xdr:col>6</xdr:col>
      <xdr:colOff>38100</xdr:colOff>
      <xdr:row>78</xdr:row>
      <xdr:rowOff>26346</xdr:rowOff>
    </xdr:to>
    <xdr:sp macro="" textlink="">
      <xdr:nvSpPr>
        <xdr:cNvPr id="206" name="楕円 205"/>
        <xdr:cNvSpPr/>
      </xdr:nvSpPr>
      <xdr:spPr>
        <a:xfrm>
          <a:off x="1079500" y="132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17473</xdr:rowOff>
    </xdr:from>
    <xdr:ext cx="599010" cy="259045"/>
    <xdr:sp macro="" textlink="">
      <xdr:nvSpPr>
        <xdr:cNvPr id="207" name="テキスト ボックス 206"/>
        <xdr:cNvSpPr txBox="1"/>
      </xdr:nvSpPr>
      <xdr:spPr>
        <a:xfrm>
          <a:off x="830795" y="1339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168008</xdr:rowOff>
    </xdr:from>
    <xdr:to>
      <xdr:col>24</xdr:col>
      <xdr:colOff>63500</xdr:colOff>
      <xdr:row>96</xdr:row>
      <xdr:rowOff>171380</xdr:rowOff>
    </xdr:to>
    <xdr:cxnSp macro="">
      <xdr:nvCxnSpPr>
        <xdr:cNvPr id="237" name="直線コネクタ 236"/>
        <xdr:cNvCxnSpPr/>
      </xdr:nvCxnSpPr>
      <xdr:spPr>
        <a:xfrm flipV="1">
          <a:off x="3797300" y="16112858"/>
          <a:ext cx="838200" cy="5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8"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171380</xdr:rowOff>
    </xdr:from>
    <xdr:to>
      <xdr:col>19</xdr:col>
      <xdr:colOff>177800</xdr:colOff>
      <xdr:row>97</xdr:row>
      <xdr:rowOff>7302</xdr:rowOff>
    </xdr:to>
    <xdr:cxnSp macro="">
      <xdr:nvCxnSpPr>
        <xdr:cNvPr id="240" name="直線コネクタ 239"/>
        <xdr:cNvCxnSpPr/>
      </xdr:nvCxnSpPr>
      <xdr:spPr>
        <a:xfrm flipV="1">
          <a:off x="2908300" y="16630580"/>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7302</xdr:rowOff>
    </xdr:from>
    <xdr:to>
      <xdr:col>15</xdr:col>
      <xdr:colOff>50800</xdr:colOff>
      <xdr:row>97</xdr:row>
      <xdr:rowOff>145435</xdr:rowOff>
    </xdr:to>
    <xdr:cxnSp macro="">
      <xdr:nvCxnSpPr>
        <xdr:cNvPr id="243" name="直線コネクタ 242"/>
        <xdr:cNvCxnSpPr/>
      </xdr:nvCxnSpPr>
      <xdr:spPr>
        <a:xfrm flipV="1">
          <a:off x="2019300" y="16637952"/>
          <a:ext cx="889000" cy="1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145435</xdr:rowOff>
    </xdr:from>
    <xdr:to>
      <xdr:col>10</xdr:col>
      <xdr:colOff>114300</xdr:colOff>
      <xdr:row>98</xdr:row>
      <xdr:rowOff>57786</xdr:rowOff>
    </xdr:to>
    <xdr:cxnSp macro="">
      <xdr:nvCxnSpPr>
        <xdr:cNvPr id="246" name="直線コネクタ 245"/>
        <xdr:cNvCxnSpPr/>
      </xdr:nvCxnSpPr>
      <xdr:spPr>
        <a:xfrm flipV="1">
          <a:off x="1130300" y="16776085"/>
          <a:ext cx="8890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117208</xdr:rowOff>
    </xdr:from>
    <xdr:to>
      <xdr:col>24</xdr:col>
      <xdr:colOff>114300</xdr:colOff>
      <xdr:row>94</xdr:row>
      <xdr:rowOff>47358</xdr:rowOff>
    </xdr:to>
    <xdr:sp macro="" textlink="">
      <xdr:nvSpPr>
        <xdr:cNvPr id="256" name="楕円 255"/>
        <xdr:cNvSpPr/>
      </xdr:nvSpPr>
      <xdr:spPr>
        <a:xfrm>
          <a:off x="4584700" y="160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140085</xdr:rowOff>
    </xdr:from>
    <xdr:ext cx="534377" cy="259045"/>
    <xdr:sp macro="" textlink="">
      <xdr:nvSpPr>
        <xdr:cNvPr id="257" name="衛生費該当値テキスト"/>
        <xdr:cNvSpPr txBox="1"/>
      </xdr:nvSpPr>
      <xdr:spPr>
        <a:xfrm>
          <a:off x="4686300" y="159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120580</xdr:rowOff>
    </xdr:from>
    <xdr:to>
      <xdr:col>20</xdr:col>
      <xdr:colOff>38100</xdr:colOff>
      <xdr:row>97</xdr:row>
      <xdr:rowOff>50730</xdr:rowOff>
    </xdr:to>
    <xdr:sp macro="" textlink="">
      <xdr:nvSpPr>
        <xdr:cNvPr id="258" name="楕円 257"/>
        <xdr:cNvSpPr/>
      </xdr:nvSpPr>
      <xdr:spPr>
        <a:xfrm>
          <a:off x="3746500" y="165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67257</xdr:rowOff>
    </xdr:from>
    <xdr:ext cx="534377" cy="259045"/>
    <xdr:sp macro="" textlink="">
      <xdr:nvSpPr>
        <xdr:cNvPr id="259" name="テキスト ボックス 258"/>
        <xdr:cNvSpPr txBox="1"/>
      </xdr:nvSpPr>
      <xdr:spPr>
        <a:xfrm>
          <a:off x="3530111" y="163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127952</xdr:rowOff>
    </xdr:from>
    <xdr:to>
      <xdr:col>15</xdr:col>
      <xdr:colOff>101600</xdr:colOff>
      <xdr:row>97</xdr:row>
      <xdr:rowOff>58102</xdr:rowOff>
    </xdr:to>
    <xdr:sp macro="" textlink="">
      <xdr:nvSpPr>
        <xdr:cNvPr id="260" name="楕円 259"/>
        <xdr:cNvSpPr/>
      </xdr:nvSpPr>
      <xdr:spPr>
        <a:xfrm>
          <a:off x="2857500" y="165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74629</xdr:rowOff>
    </xdr:from>
    <xdr:ext cx="534377" cy="259045"/>
    <xdr:sp macro="" textlink="">
      <xdr:nvSpPr>
        <xdr:cNvPr id="261" name="テキスト ボックス 260"/>
        <xdr:cNvSpPr txBox="1"/>
      </xdr:nvSpPr>
      <xdr:spPr>
        <a:xfrm>
          <a:off x="2641111" y="16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94635</xdr:rowOff>
    </xdr:from>
    <xdr:to>
      <xdr:col>10</xdr:col>
      <xdr:colOff>165100</xdr:colOff>
      <xdr:row>98</xdr:row>
      <xdr:rowOff>24785</xdr:rowOff>
    </xdr:to>
    <xdr:sp macro="" textlink="">
      <xdr:nvSpPr>
        <xdr:cNvPr id="262" name="楕円 261"/>
        <xdr:cNvSpPr/>
      </xdr:nvSpPr>
      <xdr:spPr>
        <a:xfrm>
          <a:off x="1968500" y="1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15912</xdr:rowOff>
    </xdr:from>
    <xdr:ext cx="534377" cy="259045"/>
    <xdr:sp macro="" textlink="">
      <xdr:nvSpPr>
        <xdr:cNvPr id="263" name="テキスト ボックス 262"/>
        <xdr:cNvSpPr txBox="1"/>
      </xdr:nvSpPr>
      <xdr:spPr>
        <a:xfrm>
          <a:off x="1752111" y="1681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6986</xdr:rowOff>
    </xdr:from>
    <xdr:to>
      <xdr:col>6</xdr:col>
      <xdr:colOff>38100</xdr:colOff>
      <xdr:row>98</xdr:row>
      <xdr:rowOff>108586</xdr:rowOff>
    </xdr:to>
    <xdr:sp macro="" textlink="">
      <xdr:nvSpPr>
        <xdr:cNvPr id="264" name="楕円 263"/>
        <xdr:cNvSpPr/>
      </xdr:nvSpPr>
      <xdr:spPr>
        <a:xfrm>
          <a:off x="1079500" y="168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99713</xdr:rowOff>
    </xdr:from>
    <xdr:ext cx="534377" cy="259045"/>
    <xdr:sp macro="" textlink="">
      <xdr:nvSpPr>
        <xdr:cNvPr id="265" name="テキスト ボックス 264"/>
        <xdr:cNvSpPr txBox="1"/>
      </xdr:nvSpPr>
      <xdr:spPr>
        <a:xfrm>
          <a:off x="863111" y="169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59324</xdr:rowOff>
    </xdr:from>
    <xdr:to>
      <xdr:col>55</xdr:col>
      <xdr:colOff>0</xdr:colOff>
      <xdr:row>38</xdr:row>
      <xdr:rowOff>69931</xdr:rowOff>
    </xdr:to>
    <xdr:cxnSp macro="">
      <xdr:nvCxnSpPr>
        <xdr:cNvPr id="292" name="直線コネクタ 291"/>
        <xdr:cNvCxnSpPr/>
      </xdr:nvCxnSpPr>
      <xdr:spPr>
        <a:xfrm>
          <a:off x="9639300" y="657442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52467</xdr:rowOff>
    </xdr:from>
    <xdr:to>
      <xdr:col>50</xdr:col>
      <xdr:colOff>114300</xdr:colOff>
      <xdr:row>38</xdr:row>
      <xdr:rowOff>59324</xdr:rowOff>
    </xdr:to>
    <xdr:cxnSp macro="">
      <xdr:nvCxnSpPr>
        <xdr:cNvPr id="295" name="直線コネクタ 294"/>
        <xdr:cNvCxnSpPr/>
      </xdr:nvCxnSpPr>
      <xdr:spPr>
        <a:xfrm>
          <a:off x="8750300" y="656756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164388</xdr:rowOff>
    </xdr:from>
    <xdr:to>
      <xdr:col>45</xdr:col>
      <xdr:colOff>177800</xdr:colOff>
      <xdr:row>38</xdr:row>
      <xdr:rowOff>52467</xdr:rowOff>
    </xdr:to>
    <xdr:cxnSp macro="">
      <xdr:nvCxnSpPr>
        <xdr:cNvPr id="298" name="直線コネクタ 297"/>
        <xdr:cNvCxnSpPr/>
      </xdr:nvCxnSpPr>
      <xdr:spPr>
        <a:xfrm>
          <a:off x="7861300" y="6508038"/>
          <a:ext cx="889000" cy="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159268</xdr:rowOff>
    </xdr:from>
    <xdr:to>
      <xdr:col>41</xdr:col>
      <xdr:colOff>50800</xdr:colOff>
      <xdr:row>37</xdr:row>
      <xdr:rowOff>164388</xdr:rowOff>
    </xdr:to>
    <xdr:cxnSp macro="">
      <xdr:nvCxnSpPr>
        <xdr:cNvPr id="301" name="直線コネクタ 300"/>
        <xdr:cNvCxnSpPr/>
      </xdr:nvCxnSpPr>
      <xdr:spPr>
        <a:xfrm>
          <a:off x="6972300" y="650291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19131</xdr:rowOff>
    </xdr:from>
    <xdr:to>
      <xdr:col>55</xdr:col>
      <xdr:colOff>50800</xdr:colOff>
      <xdr:row>38</xdr:row>
      <xdr:rowOff>120731</xdr:rowOff>
    </xdr:to>
    <xdr:sp macro="" textlink="">
      <xdr:nvSpPr>
        <xdr:cNvPr id="311" name="楕円 310"/>
        <xdr:cNvSpPr/>
      </xdr:nvSpPr>
      <xdr:spPr>
        <a:xfrm>
          <a:off x="104267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105508</xdr:rowOff>
    </xdr:from>
    <xdr:ext cx="378565" cy="259045"/>
    <xdr:sp macro="" textlink="">
      <xdr:nvSpPr>
        <xdr:cNvPr id="312" name="労働費該当値テキスト"/>
        <xdr:cNvSpPr txBox="1"/>
      </xdr:nvSpPr>
      <xdr:spPr>
        <a:xfrm>
          <a:off x="10528300" y="644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xdr:rowOff>
    </xdr:from>
    <xdr:to>
      <xdr:col>50</xdr:col>
      <xdr:colOff>165100</xdr:colOff>
      <xdr:row>38</xdr:row>
      <xdr:rowOff>110124</xdr:rowOff>
    </xdr:to>
    <xdr:sp macro="" textlink="">
      <xdr:nvSpPr>
        <xdr:cNvPr id="313" name="楕円 312"/>
        <xdr:cNvSpPr/>
      </xdr:nvSpPr>
      <xdr:spPr>
        <a:xfrm>
          <a:off x="9588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101251</xdr:rowOff>
    </xdr:from>
    <xdr:ext cx="378565" cy="259045"/>
    <xdr:sp macro="" textlink="">
      <xdr:nvSpPr>
        <xdr:cNvPr id="314" name="テキスト ボックス 313"/>
        <xdr:cNvSpPr txBox="1"/>
      </xdr:nvSpPr>
      <xdr:spPr>
        <a:xfrm>
          <a:off x="9450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1667</xdr:rowOff>
    </xdr:from>
    <xdr:to>
      <xdr:col>46</xdr:col>
      <xdr:colOff>38100</xdr:colOff>
      <xdr:row>38</xdr:row>
      <xdr:rowOff>103267</xdr:rowOff>
    </xdr:to>
    <xdr:sp macro="" textlink="">
      <xdr:nvSpPr>
        <xdr:cNvPr id="315" name="楕円 314"/>
        <xdr:cNvSpPr/>
      </xdr:nvSpPr>
      <xdr:spPr>
        <a:xfrm>
          <a:off x="8699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94394</xdr:rowOff>
    </xdr:from>
    <xdr:ext cx="378565" cy="259045"/>
    <xdr:sp macro="" textlink="">
      <xdr:nvSpPr>
        <xdr:cNvPr id="316" name="テキスト ボックス 315"/>
        <xdr:cNvSpPr txBox="1"/>
      </xdr:nvSpPr>
      <xdr:spPr>
        <a:xfrm>
          <a:off x="8561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113589</xdr:rowOff>
    </xdr:from>
    <xdr:to>
      <xdr:col>41</xdr:col>
      <xdr:colOff>101600</xdr:colOff>
      <xdr:row>38</xdr:row>
      <xdr:rowOff>43738</xdr:rowOff>
    </xdr:to>
    <xdr:sp macro="" textlink="">
      <xdr:nvSpPr>
        <xdr:cNvPr id="317" name="楕円 316"/>
        <xdr:cNvSpPr/>
      </xdr:nvSpPr>
      <xdr:spPr>
        <a:xfrm>
          <a:off x="781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34865</xdr:rowOff>
    </xdr:from>
    <xdr:ext cx="469744" cy="259045"/>
    <xdr:sp macro="" textlink="">
      <xdr:nvSpPr>
        <xdr:cNvPr id="318" name="テキスト ボックス 317"/>
        <xdr:cNvSpPr txBox="1"/>
      </xdr:nvSpPr>
      <xdr:spPr>
        <a:xfrm>
          <a:off x="7626428" y="6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108468</xdr:rowOff>
    </xdr:from>
    <xdr:to>
      <xdr:col>36</xdr:col>
      <xdr:colOff>165100</xdr:colOff>
      <xdr:row>38</xdr:row>
      <xdr:rowOff>38618</xdr:rowOff>
    </xdr:to>
    <xdr:sp macro="" textlink="">
      <xdr:nvSpPr>
        <xdr:cNvPr id="319" name="楕円 318"/>
        <xdr:cNvSpPr/>
      </xdr:nvSpPr>
      <xdr:spPr>
        <a:xfrm>
          <a:off x="6921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29745</xdr:rowOff>
    </xdr:from>
    <xdr:ext cx="469744" cy="259045"/>
    <xdr:sp macro="" textlink="">
      <xdr:nvSpPr>
        <xdr:cNvPr id="320" name="テキスト ボックス 319"/>
        <xdr:cNvSpPr txBox="1"/>
      </xdr:nvSpPr>
      <xdr:spPr>
        <a:xfrm>
          <a:off x="6737428" y="65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32898</xdr:rowOff>
    </xdr:from>
    <xdr:to>
      <xdr:col>55</xdr:col>
      <xdr:colOff>0</xdr:colOff>
      <xdr:row>55</xdr:row>
      <xdr:rowOff>54204</xdr:rowOff>
    </xdr:to>
    <xdr:cxnSp macro="">
      <xdr:nvCxnSpPr>
        <xdr:cNvPr id="347" name="直線コネクタ 346"/>
        <xdr:cNvCxnSpPr/>
      </xdr:nvCxnSpPr>
      <xdr:spPr>
        <a:xfrm>
          <a:off x="9639300" y="9462648"/>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32898</xdr:rowOff>
    </xdr:from>
    <xdr:to>
      <xdr:col>50</xdr:col>
      <xdr:colOff>114300</xdr:colOff>
      <xdr:row>55</xdr:row>
      <xdr:rowOff>94483</xdr:rowOff>
    </xdr:to>
    <xdr:cxnSp macro="">
      <xdr:nvCxnSpPr>
        <xdr:cNvPr id="350" name="直線コネクタ 349"/>
        <xdr:cNvCxnSpPr/>
      </xdr:nvCxnSpPr>
      <xdr:spPr>
        <a:xfrm flipV="1">
          <a:off x="8750300" y="9462648"/>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85659</xdr:rowOff>
    </xdr:from>
    <xdr:to>
      <xdr:col>45</xdr:col>
      <xdr:colOff>177800</xdr:colOff>
      <xdr:row>55</xdr:row>
      <xdr:rowOff>94483</xdr:rowOff>
    </xdr:to>
    <xdr:cxnSp macro="">
      <xdr:nvCxnSpPr>
        <xdr:cNvPr id="353" name="直線コネクタ 352"/>
        <xdr:cNvCxnSpPr/>
      </xdr:nvCxnSpPr>
      <xdr:spPr>
        <a:xfrm>
          <a:off x="7861300" y="951540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5" name="テキスト ボックス 354"/>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85659</xdr:rowOff>
    </xdr:from>
    <xdr:to>
      <xdr:col>41</xdr:col>
      <xdr:colOff>50800</xdr:colOff>
      <xdr:row>55</xdr:row>
      <xdr:rowOff>145415</xdr:rowOff>
    </xdr:to>
    <xdr:cxnSp macro="">
      <xdr:nvCxnSpPr>
        <xdr:cNvPr id="356" name="直線コネクタ 355"/>
        <xdr:cNvCxnSpPr/>
      </xdr:nvCxnSpPr>
      <xdr:spPr>
        <a:xfrm flipV="1">
          <a:off x="6972300" y="9515409"/>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3404</xdr:rowOff>
    </xdr:from>
    <xdr:to>
      <xdr:col>55</xdr:col>
      <xdr:colOff>50800</xdr:colOff>
      <xdr:row>55</xdr:row>
      <xdr:rowOff>105004</xdr:rowOff>
    </xdr:to>
    <xdr:sp macro="" textlink="">
      <xdr:nvSpPr>
        <xdr:cNvPr id="366" name="楕円 365"/>
        <xdr:cNvSpPr/>
      </xdr:nvSpPr>
      <xdr:spPr>
        <a:xfrm>
          <a:off x="10426700" y="9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26281</xdr:rowOff>
    </xdr:from>
    <xdr:ext cx="534377" cy="259045"/>
    <xdr:sp macro="" textlink="">
      <xdr:nvSpPr>
        <xdr:cNvPr id="367" name="農林水産業費該当値テキスト"/>
        <xdr:cNvSpPr txBox="1"/>
      </xdr:nvSpPr>
      <xdr:spPr>
        <a:xfrm>
          <a:off x="10528300" y="92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153548</xdr:rowOff>
    </xdr:from>
    <xdr:to>
      <xdr:col>50</xdr:col>
      <xdr:colOff>165100</xdr:colOff>
      <xdr:row>55</xdr:row>
      <xdr:rowOff>83698</xdr:rowOff>
    </xdr:to>
    <xdr:sp macro="" textlink="">
      <xdr:nvSpPr>
        <xdr:cNvPr id="368" name="楕円 367"/>
        <xdr:cNvSpPr/>
      </xdr:nvSpPr>
      <xdr:spPr>
        <a:xfrm>
          <a:off x="9588500" y="9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100225</xdr:rowOff>
    </xdr:from>
    <xdr:ext cx="534377" cy="259045"/>
    <xdr:sp macro="" textlink="">
      <xdr:nvSpPr>
        <xdr:cNvPr id="369" name="テキスト ボックス 368"/>
        <xdr:cNvSpPr txBox="1"/>
      </xdr:nvSpPr>
      <xdr:spPr>
        <a:xfrm>
          <a:off x="9372111" y="91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43683</xdr:rowOff>
    </xdr:from>
    <xdr:to>
      <xdr:col>46</xdr:col>
      <xdr:colOff>38100</xdr:colOff>
      <xdr:row>55</xdr:row>
      <xdr:rowOff>145283</xdr:rowOff>
    </xdr:to>
    <xdr:sp macro="" textlink="">
      <xdr:nvSpPr>
        <xdr:cNvPr id="370" name="楕円 369"/>
        <xdr:cNvSpPr/>
      </xdr:nvSpPr>
      <xdr:spPr>
        <a:xfrm>
          <a:off x="8699500" y="94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161810</xdr:rowOff>
    </xdr:from>
    <xdr:ext cx="534377" cy="259045"/>
    <xdr:sp macro="" textlink="">
      <xdr:nvSpPr>
        <xdr:cNvPr id="371" name="テキスト ボックス 370"/>
        <xdr:cNvSpPr txBox="1"/>
      </xdr:nvSpPr>
      <xdr:spPr>
        <a:xfrm>
          <a:off x="8483111" y="92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34859</xdr:rowOff>
    </xdr:from>
    <xdr:to>
      <xdr:col>41</xdr:col>
      <xdr:colOff>101600</xdr:colOff>
      <xdr:row>55</xdr:row>
      <xdr:rowOff>136459</xdr:rowOff>
    </xdr:to>
    <xdr:sp macro="" textlink="">
      <xdr:nvSpPr>
        <xdr:cNvPr id="372" name="楕円 371"/>
        <xdr:cNvSpPr/>
      </xdr:nvSpPr>
      <xdr:spPr>
        <a:xfrm>
          <a:off x="7810500" y="9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152986</xdr:rowOff>
    </xdr:from>
    <xdr:ext cx="534377" cy="259045"/>
    <xdr:sp macro="" textlink="">
      <xdr:nvSpPr>
        <xdr:cNvPr id="373" name="テキスト ボックス 372"/>
        <xdr:cNvSpPr txBox="1"/>
      </xdr:nvSpPr>
      <xdr:spPr>
        <a:xfrm>
          <a:off x="7594111" y="9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94615</xdr:rowOff>
    </xdr:from>
    <xdr:to>
      <xdr:col>36</xdr:col>
      <xdr:colOff>165100</xdr:colOff>
      <xdr:row>56</xdr:row>
      <xdr:rowOff>24765</xdr:rowOff>
    </xdr:to>
    <xdr:sp macro="" textlink="">
      <xdr:nvSpPr>
        <xdr:cNvPr id="374" name="楕円 373"/>
        <xdr:cNvSpPr/>
      </xdr:nvSpPr>
      <xdr:spPr>
        <a:xfrm>
          <a:off x="69215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41292</xdr:rowOff>
    </xdr:from>
    <xdr:ext cx="534377" cy="259045"/>
    <xdr:sp macro="" textlink="">
      <xdr:nvSpPr>
        <xdr:cNvPr id="375" name="テキスト ボックス 374"/>
        <xdr:cNvSpPr txBox="1"/>
      </xdr:nvSpPr>
      <xdr:spPr>
        <a:xfrm>
          <a:off x="6705111" y="92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95417</xdr:rowOff>
    </xdr:from>
    <xdr:to>
      <xdr:col>55</xdr:col>
      <xdr:colOff>0</xdr:colOff>
      <xdr:row>78</xdr:row>
      <xdr:rowOff>165303</xdr:rowOff>
    </xdr:to>
    <xdr:cxnSp macro="">
      <xdr:nvCxnSpPr>
        <xdr:cNvPr id="406" name="直線コネクタ 405"/>
        <xdr:cNvCxnSpPr/>
      </xdr:nvCxnSpPr>
      <xdr:spPr>
        <a:xfrm>
          <a:off x="9639300" y="13468517"/>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95417</xdr:rowOff>
    </xdr:from>
    <xdr:to>
      <xdr:col>50</xdr:col>
      <xdr:colOff>114300</xdr:colOff>
      <xdr:row>79</xdr:row>
      <xdr:rowOff>40520</xdr:rowOff>
    </xdr:to>
    <xdr:cxnSp macro="">
      <xdr:nvCxnSpPr>
        <xdr:cNvPr id="409" name="直線コネクタ 408"/>
        <xdr:cNvCxnSpPr/>
      </xdr:nvCxnSpPr>
      <xdr:spPr>
        <a:xfrm flipV="1">
          <a:off x="8750300" y="13468517"/>
          <a:ext cx="889000" cy="1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1" name="テキスト ボックス 410"/>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4564</xdr:rowOff>
    </xdr:from>
    <xdr:to>
      <xdr:col>45</xdr:col>
      <xdr:colOff>177800</xdr:colOff>
      <xdr:row>79</xdr:row>
      <xdr:rowOff>40520</xdr:rowOff>
    </xdr:to>
    <xdr:cxnSp macro="">
      <xdr:nvCxnSpPr>
        <xdr:cNvPr id="412" name="直線コネクタ 411"/>
        <xdr:cNvCxnSpPr/>
      </xdr:nvCxnSpPr>
      <xdr:spPr>
        <a:xfrm>
          <a:off x="7861300" y="13549114"/>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4" name="テキスト ボックス 413"/>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170562</xdr:rowOff>
    </xdr:from>
    <xdr:to>
      <xdr:col>41</xdr:col>
      <xdr:colOff>50800</xdr:colOff>
      <xdr:row>79</xdr:row>
      <xdr:rowOff>4564</xdr:rowOff>
    </xdr:to>
    <xdr:cxnSp macro="">
      <xdr:nvCxnSpPr>
        <xdr:cNvPr id="415" name="直線コネクタ 414"/>
        <xdr:cNvCxnSpPr/>
      </xdr:nvCxnSpPr>
      <xdr:spPr>
        <a:xfrm>
          <a:off x="6972300" y="13543662"/>
          <a:ext cx="8890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114503</xdr:rowOff>
    </xdr:from>
    <xdr:to>
      <xdr:col>55</xdr:col>
      <xdr:colOff>50800</xdr:colOff>
      <xdr:row>79</xdr:row>
      <xdr:rowOff>44653</xdr:rowOff>
    </xdr:to>
    <xdr:sp macro="" textlink="">
      <xdr:nvSpPr>
        <xdr:cNvPr id="425" name="楕円 424"/>
        <xdr:cNvSpPr/>
      </xdr:nvSpPr>
      <xdr:spPr>
        <a:xfrm>
          <a:off x="104267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29430</xdr:rowOff>
    </xdr:from>
    <xdr:ext cx="469744" cy="259045"/>
    <xdr:sp macro="" textlink="">
      <xdr:nvSpPr>
        <xdr:cNvPr id="426" name="商工費該当値テキスト"/>
        <xdr:cNvSpPr txBox="1"/>
      </xdr:nvSpPr>
      <xdr:spPr>
        <a:xfrm>
          <a:off x="10528300" y="134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44617</xdr:rowOff>
    </xdr:from>
    <xdr:to>
      <xdr:col>50</xdr:col>
      <xdr:colOff>165100</xdr:colOff>
      <xdr:row>78</xdr:row>
      <xdr:rowOff>146217</xdr:rowOff>
    </xdr:to>
    <xdr:sp macro="" textlink="">
      <xdr:nvSpPr>
        <xdr:cNvPr id="427" name="楕円 426"/>
        <xdr:cNvSpPr/>
      </xdr:nvSpPr>
      <xdr:spPr>
        <a:xfrm>
          <a:off x="9588500" y="13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137344</xdr:rowOff>
    </xdr:from>
    <xdr:ext cx="469744" cy="259045"/>
    <xdr:sp macro="" textlink="">
      <xdr:nvSpPr>
        <xdr:cNvPr id="428" name="テキスト ボックス 427"/>
        <xdr:cNvSpPr txBox="1"/>
      </xdr:nvSpPr>
      <xdr:spPr>
        <a:xfrm>
          <a:off x="9404428" y="135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161170</xdr:rowOff>
    </xdr:from>
    <xdr:to>
      <xdr:col>46</xdr:col>
      <xdr:colOff>38100</xdr:colOff>
      <xdr:row>79</xdr:row>
      <xdr:rowOff>91320</xdr:rowOff>
    </xdr:to>
    <xdr:sp macro="" textlink="">
      <xdr:nvSpPr>
        <xdr:cNvPr id="429" name="楕円 428"/>
        <xdr:cNvSpPr/>
      </xdr:nvSpPr>
      <xdr:spPr>
        <a:xfrm>
          <a:off x="8699500" y="13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82447</xdr:rowOff>
    </xdr:from>
    <xdr:ext cx="469744" cy="259045"/>
    <xdr:sp macro="" textlink="">
      <xdr:nvSpPr>
        <xdr:cNvPr id="430" name="テキスト ボックス 429"/>
        <xdr:cNvSpPr txBox="1"/>
      </xdr:nvSpPr>
      <xdr:spPr>
        <a:xfrm>
          <a:off x="8515428" y="136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125214</xdr:rowOff>
    </xdr:from>
    <xdr:to>
      <xdr:col>41</xdr:col>
      <xdr:colOff>101600</xdr:colOff>
      <xdr:row>79</xdr:row>
      <xdr:rowOff>55364</xdr:rowOff>
    </xdr:to>
    <xdr:sp macro="" textlink="">
      <xdr:nvSpPr>
        <xdr:cNvPr id="431" name="楕円 430"/>
        <xdr:cNvSpPr/>
      </xdr:nvSpPr>
      <xdr:spPr>
        <a:xfrm>
          <a:off x="7810500" y="13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46491</xdr:rowOff>
    </xdr:from>
    <xdr:ext cx="469744" cy="259045"/>
    <xdr:sp macro="" textlink="">
      <xdr:nvSpPr>
        <xdr:cNvPr id="432" name="テキスト ボックス 431"/>
        <xdr:cNvSpPr txBox="1"/>
      </xdr:nvSpPr>
      <xdr:spPr>
        <a:xfrm>
          <a:off x="7626428" y="135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119762</xdr:rowOff>
    </xdr:from>
    <xdr:to>
      <xdr:col>36</xdr:col>
      <xdr:colOff>165100</xdr:colOff>
      <xdr:row>79</xdr:row>
      <xdr:rowOff>49912</xdr:rowOff>
    </xdr:to>
    <xdr:sp macro="" textlink="">
      <xdr:nvSpPr>
        <xdr:cNvPr id="433" name="楕円 432"/>
        <xdr:cNvSpPr/>
      </xdr:nvSpPr>
      <xdr:spPr>
        <a:xfrm>
          <a:off x="6921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41039</xdr:rowOff>
    </xdr:from>
    <xdr:ext cx="469744" cy="259045"/>
    <xdr:sp macro="" textlink="">
      <xdr:nvSpPr>
        <xdr:cNvPr id="434" name="テキスト ボックス 433"/>
        <xdr:cNvSpPr txBox="1"/>
      </xdr:nvSpPr>
      <xdr:spPr>
        <a:xfrm>
          <a:off x="6737428" y="135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121785</xdr:rowOff>
    </xdr:from>
    <xdr:to>
      <xdr:col>55</xdr:col>
      <xdr:colOff>0</xdr:colOff>
      <xdr:row>98</xdr:row>
      <xdr:rowOff>127508</xdr:rowOff>
    </xdr:to>
    <xdr:cxnSp macro="">
      <xdr:nvCxnSpPr>
        <xdr:cNvPr id="463" name="直線コネクタ 462"/>
        <xdr:cNvCxnSpPr/>
      </xdr:nvCxnSpPr>
      <xdr:spPr>
        <a:xfrm flipV="1">
          <a:off x="9639300" y="16923885"/>
          <a:ext cx="8382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127508</xdr:rowOff>
    </xdr:from>
    <xdr:to>
      <xdr:col>50</xdr:col>
      <xdr:colOff>114300</xdr:colOff>
      <xdr:row>98</xdr:row>
      <xdr:rowOff>127943</xdr:rowOff>
    </xdr:to>
    <xdr:cxnSp macro="">
      <xdr:nvCxnSpPr>
        <xdr:cNvPr id="466" name="直線コネクタ 465"/>
        <xdr:cNvCxnSpPr/>
      </xdr:nvCxnSpPr>
      <xdr:spPr>
        <a:xfrm flipV="1">
          <a:off x="8750300" y="1692960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121552</xdr:rowOff>
    </xdr:from>
    <xdr:to>
      <xdr:col>45</xdr:col>
      <xdr:colOff>177800</xdr:colOff>
      <xdr:row>98</xdr:row>
      <xdr:rowOff>127943</xdr:rowOff>
    </xdr:to>
    <xdr:cxnSp macro="">
      <xdr:nvCxnSpPr>
        <xdr:cNvPr id="469" name="直線コネクタ 468"/>
        <xdr:cNvCxnSpPr/>
      </xdr:nvCxnSpPr>
      <xdr:spPr>
        <a:xfrm>
          <a:off x="7861300" y="16923652"/>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113412</xdr:rowOff>
    </xdr:from>
    <xdr:to>
      <xdr:col>41</xdr:col>
      <xdr:colOff>50800</xdr:colOff>
      <xdr:row>98</xdr:row>
      <xdr:rowOff>121552</xdr:rowOff>
    </xdr:to>
    <xdr:cxnSp macro="">
      <xdr:nvCxnSpPr>
        <xdr:cNvPr id="472" name="直線コネクタ 471"/>
        <xdr:cNvCxnSpPr/>
      </xdr:nvCxnSpPr>
      <xdr:spPr>
        <a:xfrm>
          <a:off x="6972300" y="16915512"/>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70985</xdr:rowOff>
    </xdr:from>
    <xdr:to>
      <xdr:col>55</xdr:col>
      <xdr:colOff>50800</xdr:colOff>
      <xdr:row>99</xdr:row>
      <xdr:rowOff>1135</xdr:rowOff>
    </xdr:to>
    <xdr:sp macro="" textlink="">
      <xdr:nvSpPr>
        <xdr:cNvPr id="482" name="楕円 481"/>
        <xdr:cNvSpPr/>
      </xdr:nvSpPr>
      <xdr:spPr>
        <a:xfrm>
          <a:off x="10426700" y="168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157362</xdr:rowOff>
    </xdr:from>
    <xdr:ext cx="534377" cy="259045"/>
    <xdr:sp macro="" textlink="">
      <xdr:nvSpPr>
        <xdr:cNvPr id="483" name="土木費該当値テキスト"/>
        <xdr:cNvSpPr txBox="1"/>
      </xdr:nvSpPr>
      <xdr:spPr>
        <a:xfrm>
          <a:off x="10528300" y="167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76708</xdr:rowOff>
    </xdr:from>
    <xdr:to>
      <xdr:col>50</xdr:col>
      <xdr:colOff>165100</xdr:colOff>
      <xdr:row>99</xdr:row>
      <xdr:rowOff>6858</xdr:rowOff>
    </xdr:to>
    <xdr:sp macro="" textlink="">
      <xdr:nvSpPr>
        <xdr:cNvPr id="484" name="楕円 483"/>
        <xdr:cNvSpPr/>
      </xdr:nvSpPr>
      <xdr:spPr>
        <a:xfrm>
          <a:off x="9588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169435</xdr:rowOff>
    </xdr:from>
    <xdr:ext cx="534377" cy="259045"/>
    <xdr:sp macro="" textlink="">
      <xdr:nvSpPr>
        <xdr:cNvPr id="485" name="テキスト ボックス 484"/>
        <xdr:cNvSpPr txBox="1"/>
      </xdr:nvSpPr>
      <xdr:spPr>
        <a:xfrm>
          <a:off x="9372111" y="169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77143</xdr:rowOff>
    </xdr:from>
    <xdr:to>
      <xdr:col>46</xdr:col>
      <xdr:colOff>38100</xdr:colOff>
      <xdr:row>99</xdr:row>
      <xdr:rowOff>7293</xdr:rowOff>
    </xdr:to>
    <xdr:sp macro="" textlink="">
      <xdr:nvSpPr>
        <xdr:cNvPr id="486" name="楕円 485"/>
        <xdr:cNvSpPr/>
      </xdr:nvSpPr>
      <xdr:spPr>
        <a:xfrm>
          <a:off x="8699500" y="16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169870</xdr:rowOff>
    </xdr:from>
    <xdr:ext cx="534377" cy="259045"/>
    <xdr:sp macro="" textlink="">
      <xdr:nvSpPr>
        <xdr:cNvPr id="487" name="テキスト ボックス 486"/>
        <xdr:cNvSpPr txBox="1"/>
      </xdr:nvSpPr>
      <xdr:spPr>
        <a:xfrm>
          <a:off x="8483111" y="16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70752</xdr:rowOff>
    </xdr:from>
    <xdr:to>
      <xdr:col>41</xdr:col>
      <xdr:colOff>101600</xdr:colOff>
      <xdr:row>99</xdr:row>
      <xdr:rowOff>902</xdr:rowOff>
    </xdr:to>
    <xdr:sp macro="" textlink="">
      <xdr:nvSpPr>
        <xdr:cNvPr id="488" name="楕円 487"/>
        <xdr:cNvSpPr/>
      </xdr:nvSpPr>
      <xdr:spPr>
        <a:xfrm>
          <a:off x="78105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163479</xdr:rowOff>
    </xdr:from>
    <xdr:ext cx="534377" cy="259045"/>
    <xdr:sp macro="" textlink="">
      <xdr:nvSpPr>
        <xdr:cNvPr id="489" name="テキスト ボックス 488"/>
        <xdr:cNvSpPr txBox="1"/>
      </xdr:nvSpPr>
      <xdr:spPr>
        <a:xfrm>
          <a:off x="7594111" y="16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62612</xdr:rowOff>
    </xdr:from>
    <xdr:to>
      <xdr:col>36</xdr:col>
      <xdr:colOff>165100</xdr:colOff>
      <xdr:row>98</xdr:row>
      <xdr:rowOff>164212</xdr:rowOff>
    </xdr:to>
    <xdr:sp macro="" textlink="">
      <xdr:nvSpPr>
        <xdr:cNvPr id="490" name="楕円 489"/>
        <xdr:cNvSpPr/>
      </xdr:nvSpPr>
      <xdr:spPr>
        <a:xfrm>
          <a:off x="6921500" y="16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155339</xdr:rowOff>
    </xdr:from>
    <xdr:ext cx="534377" cy="259045"/>
    <xdr:sp macro="" textlink="">
      <xdr:nvSpPr>
        <xdr:cNvPr id="491" name="テキスト ボックス 490"/>
        <xdr:cNvSpPr txBox="1"/>
      </xdr:nvSpPr>
      <xdr:spPr>
        <a:xfrm>
          <a:off x="6705111" y="169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35001</xdr:rowOff>
    </xdr:from>
    <xdr:to>
      <xdr:col>85</xdr:col>
      <xdr:colOff>127000</xdr:colOff>
      <xdr:row>37</xdr:row>
      <xdr:rowOff>76911</xdr:rowOff>
    </xdr:to>
    <xdr:cxnSp macro="">
      <xdr:nvCxnSpPr>
        <xdr:cNvPr id="521" name="直線コネクタ 520"/>
        <xdr:cNvCxnSpPr/>
      </xdr:nvCxnSpPr>
      <xdr:spPr>
        <a:xfrm>
          <a:off x="15481300" y="6207201"/>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35001</xdr:rowOff>
    </xdr:from>
    <xdr:to>
      <xdr:col>81</xdr:col>
      <xdr:colOff>50800</xdr:colOff>
      <xdr:row>37</xdr:row>
      <xdr:rowOff>47574</xdr:rowOff>
    </xdr:to>
    <xdr:cxnSp macro="">
      <xdr:nvCxnSpPr>
        <xdr:cNvPr id="524" name="直線コネクタ 523"/>
        <xdr:cNvCxnSpPr/>
      </xdr:nvCxnSpPr>
      <xdr:spPr>
        <a:xfrm flipV="1">
          <a:off x="14592300" y="620720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26" name="テキスト ボックス 525"/>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47574</xdr:rowOff>
    </xdr:from>
    <xdr:to>
      <xdr:col>76</xdr:col>
      <xdr:colOff>114300</xdr:colOff>
      <xdr:row>37</xdr:row>
      <xdr:rowOff>68606</xdr:rowOff>
    </xdr:to>
    <xdr:cxnSp macro="">
      <xdr:nvCxnSpPr>
        <xdr:cNvPr id="527" name="直線コネクタ 526"/>
        <xdr:cNvCxnSpPr/>
      </xdr:nvCxnSpPr>
      <xdr:spPr>
        <a:xfrm flipV="1">
          <a:off x="13703300" y="6391224"/>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40259</xdr:rowOff>
    </xdr:from>
    <xdr:to>
      <xdr:col>71</xdr:col>
      <xdr:colOff>177800</xdr:colOff>
      <xdr:row>37</xdr:row>
      <xdr:rowOff>68606</xdr:rowOff>
    </xdr:to>
    <xdr:cxnSp macro="">
      <xdr:nvCxnSpPr>
        <xdr:cNvPr id="530" name="直線コネクタ 529"/>
        <xdr:cNvCxnSpPr/>
      </xdr:nvCxnSpPr>
      <xdr:spPr>
        <a:xfrm>
          <a:off x="12814300" y="63839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26111</xdr:rowOff>
    </xdr:from>
    <xdr:to>
      <xdr:col>85</xdr:col>
      <xdr:colOff>177800</xdr:colOff>
      <xdr:row>37</xdr:row>
      <xdr:rowOff>127711</xdr:rowOff>
    </xdr:to>
    <xdr:sp macro="" textlink="">
      <xdr:nvSpPr>
        <xdr:cNvPr id="540" name="楕円 539"/>
        <xdr:cNvSpPr/>
      </xdr:nvSpPr>
      <xdr:spPr>
        <a:xfrm>
          <a:off x="162687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4538</xdr:rowOff>
    </xdr:from>
    <xdr:ext cx="534377" cy="259045"/>
    <xdr:sp macro="" textlink="">
      <xdr:nvSpPr>
        <xdr:cNvPr id="541" name="消防費該当値テキスト"/>
        <xdr:cNvSpPr txBox="1"/>
      </xdr:nvSpPr>
      <xdr:spPr>
        <a:xfrm>
          <a:off x="16370300" y="63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155651</xdr:rowOff>
    </xdr:from>
    <xdr:to>
      <xdr:col>81</xdr:col>
      <xdr:colOff>101600</xdr:colOff>
      <xdr:row>36</xdr:row>
      <xdr:rowOff>85801</xdr:rowOff>
    </xdr:to>
    <xdr:sp macro="" textlink="">
      <xdr:nvSpPr>
        <xdr:cNvPr id="542" name="楕円 541"/>
        <xdr:cNvSpPr/>
      </xdr:nvSpPr>
      <xdr:spPr>
        <a:xfrm>
          <a:off x="15430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102328</xdr:rowOff>
    </xdr:from>
    <xdr:ext cx="534377" cy="259045"/>
    <xdr:sp macro="" textlink="">
      <xdr:nvSpPr>
        <xdr:cNvPr id="543" name="テキスト ボックス 542"/>
        <xdr:cNvSpPr txBox="1"/>
      </xdr:nvSpPr>
      <xdr:spPr>
        <a:xfrm>
          <a:off x="15214111" y="59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168224</xdr:rowOff>
    </xdr:from>
    <xdr:to>
      <xdr:col>76</xdr:col>
      <xdr:colOff>165100</xdr:colOff>
      <xdr:row>37</xdr:row>
      <xdr:rowOff>98374</xdr:rowOff>
    </xdr:to>
    <xdr:sp macro="" textlink="">
      <xdr:nvSpPr>
        <xdr:cNvPr id="544" name="楕円 543"/>
        <xdr:cNvSpPr/>
      </xdr:nvSpPr>
      <xdr:spPr>
        <a:xfrm>
          <a:off x="14541500" y="63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89501</xdr:rowOff>
    </xdr:from>
    <xdr:ext cx="534377" cy="259045"/>
    <xdr:sp macro="" textlink="">
      <xdr:nvSpPr>
        <xdr:cNvPr id="545" name="テキスト ボックス 544"/>
        <xdr:cNvSpPr txBox="1"/>
      </xdr:nvSpPr>
      <xdr:spPr>
        <a:xfrm>
          <a:off x="14325111" y="64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17806</xdr:rowOff>
    </xdr:from>
    <xdr:to>
      <xdr:col>72</xdr:col>
      <xdr:colOff>38100</xdr:colOff>
      <xdr:row>37</xdr:row>
      <xdr:rowOff>119406</xdr:rowOff>
    </xdr:to>
    <xdr:sp macro="" textlink="">
      <xdr:nvSpPr>
        <xdr:cNvPr id="546" name="楕円 545"/>
        <xdr:cNvSpPr/>
      </xdr:nvSpPr>
      <xdr:spPr>
        <a:xfrm>
          <a:off x="13652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110533</xdr:rowOff>
    </xdr:from>
    <xdr:ext cx="534377" cy="259045"/>
    <xdr:sp macro="" textlink="">
      <xdr:nvSpPr>
        <xdr:cNvPr id="547" name="テキスト ボックス 546"/>
        <xdr:cNvSpPr txBox="1"/>
      </xdr:nvSpPr>
      <xdr:spPr>
        <a:xfrm>
          <a:off x="13436111"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160909</xdr:rowOff>
    </xdr:from>
    <xdr:to>
      <xdr:col>67</xdr:col>
      <xdr:colOff>101600</xdr:colOff>
      <xdr:row>37</xdr:row>
      <xdr:rowOff>91059</xdr:rowOff>
    </xdr:to>
    <xdr:sp macro="" textlink="">
      <xdr:nvSpPr>
        <xdr:cNvPr id="548" name="楕円 547"/>
        <xdr:cNvSpPr/>
      </xdr:nvSpPr>
      <xdr:spPr>
        <a:xfrm>
          <a:off x="12763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107586</xdr:rowOff>
    </xdr:from>
    <xdr:ext cx="534377" cy="259045"/>
    <xdr:sp macro="" textlink="">
      <xdr:nvSpPr>
        <xdr:cNvPr id="549" name="テキスト ボックス 548"/>
        <xdr:cNvSpPr txBox="1"/>
      </xdr:nvSpPr>
      <xdr:spPr>
        <a:xfrm>
          <a:off x="12547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27261</xdr:rowOff>
    </xdr:from>
    <xdr:to>
      <xdr:col>85</xdr:col>
      <xdr:colOff>127000</xdr:colOff>
      <xdr:row>59</xdr:row>
      <xdr:rowOff>1201</xdr:rowOff>
    </xdr:to>
    <xdr:cxnSp macro="">
      <xdr:nvCxnSpPr>
        <xdr:cNvPr id="581" name="直線コネクタ 580"/>
        <xdr:cNvCxnSpPr/>
      </xdr:nvCxnSpPr>
      <xdr:spPr>
        <a:xfrm>
          <a:off x="15481300" y="9628461"/>
          <a:ext cx="838200" cy="4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85848</xdr:rowOff>
    </xdr:from>
    <xdr:to>
      <xdr:col>81</xdr:col>
      <xdr:colOff>50800</xdr:colOff>
      <xdr:row>56</xdr:row>
      <xdr:rowOff>27261</xdr:rowOff>
    </xdr:to>
    <xdr:cxnSp macro="">
      <xdr:nvCxnSpPr>
        <xdr:cNvPr id="584" name="直線コネクタ 583"/>
        <xdr:cNvCxnSpPr/>
      </xdr:nvCxnSpPr>
      <xdr:spPr>
        <a:xfrm>
          <a:off x="14592300" y="9344148"/>
          <a:ext cx="889000" cy="28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85848</xdr:rowOff>
    </xdr:from>
    <xdr:to>
      <xdr:col>76</xdr:col>
      <xdr:colOff>114300</xdr:colOff>
      <xdr:row>57</xdr:row>
      <xdr:rowOff>26119</xdr:rowOff>
    </xdr:to>
    <xdr:cxnSp macro="">
      <xdr:nvCxnSpPr>
        <xdr:cNvPr id="587" name="直線コネクタ 586"/>
        <xdr:cNvCxnSpPr/>
      </xdr:nvCxnSpPr>
      <xdr:spPr>
        <a:xfrm flipV="1">
          <a:off x="13703300" y="9344148"/>
          <a:ext cx="889000" cy="45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170202</xdr:rowOff>
    </xdr:from>
    <xdr:to>
      <xdr:col>71</xdr:col>
      <xdr:colOff>177800</xdr:colOff>
      <xdr:row>57</xdr:row>
      <xdr:rowOff>26119</xdr:rowOff>
    </xdr:to>
    <xdr:cxnSp macro="">
      <xdr:nvCxnSpPr>
        <xdr:cNvPr id="590" name="直線コネクタ 589"/>
        <xdr:cNvCxnSpPr/>
      </xdr:nvCxnSpPr>
      <xdr:spPr>
        <a:xfrm>
          <a:off x="12814300" y="9599952"/>
          <a:ext cx="889000" cy="1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2" name="テキスト ボックス 591"/>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4" name="テキスト ボックス 593"/>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121851</xdr:rowOff>
    </xdr:from>
    <xdr:to>
      <xdr:col>85</xdr:col>
      <xdr:colOff>177800</xdr:colOff>
      <xdr:row>59</xdr:row>
      <xdr:rowOff>52001</xdr:rowOff>
    </xdr:to>
    <xdr:sp macro="" textlink="">
      <xdr:nvSpPr>
        <xdr:cNvPr id="600" name="楕円 599"/>
        <xdr:cNvSpPr/>
      </xdr:nvSpPr>
      <xdr:spPr>
        <a:xfrm>
          <a:off x="16268700" y="10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36778</xdr:rowOff>
    </xdr:from>
    <xdr:ext cx="534377" cy="259045"/>
    <xdr:sp macro="" textlink="">
      <xdr:nvSpPr>
        <xdr:cNvPr id="601" name="教育費該当値テキスト"/>
        <xdr:cNvSpPr txBox="1"/>
      </xdr:nvSpPr>
      <xdr:spPr>
        <a:xfrm>
          <a:off x="16370300" y="99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147911</xdr:rowOff>
    </xdr:from>
    <xdr:to>
      <xdr:col>81</xdr:col>
      <xdr:colOff>101600</xdr:colOff>
      <xdr:row>56</xdr:row>
      <xdr:rowOff>78061</xdr:rowOff>
    </xdr:to>
    <xdr:sp macro="" textlink="">
      <xdr:nvSpPr>
        <xdr:cNvPr id="602" name="楕円 601"/>
        <xdr:cNvSpPr/>
      </xdr:nvSpPr>
      <xdr:spPr>
        <a:xfrm>
          <a:off x="15430500" y="95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69188</xdr:rowOff>
    </xdr:from>
    <xdr:ext cx="534377" cy="259045"/>
    <xdr:sp macro="" textlink="">
      <xdr:nvSpPr>
        <xdr:cNvPr id="603" name="テキスト ボックス 602"/>
        <xdr:cNvSpPr txBox="1"/>
      </xdr:nvSpPr>
      <xdr:spPr>
        <a:xfrm>
          <a:off x="15214111" y="96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35048</xdr:rowOff>
    </xdr:from>
    <xdr:to>
      <xdr:col>76</xdr:col>
      <xdr:colOff>165100</xdr:colOff>
      <xdr:row>54</xdr:row>
      <xdr:rowOff>136648</xdr:rowOff>
    </xdr:to>
    <xdr:sp macro="" textlink="">
      <xdr:nvSpPr>
        <xdr:cNvPr id="604" name="楕円 603"/>
        <xdr:cNvSpPr/>
      </xdr:nvSpPr>
      <xdr:spPr>
        <a:xfrm>
          <a:off x="14541500" y="92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153175</xdr:rowOff>
    </xdr:from>
    <xdr:ext cx="534377" cy="259045"/>
    <xdr:sp macro="" textlink="">
      <xdr:nvSpPr>
        <xdr:cNvPr id="605" name="テキスト ボックス 604"/>
        <xdr:cNvSpPr txBox="1"/>
      </xdr:nvSpPr>
      <xdr:spPr>
        <a:xfrm>
          <a:off x="14325111" y="906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146769</xdr:rowOff>
    </xdr:from>
    <xdr:to>
      <xdr:col>72</xdr:col>
      <xdr:colOff>38100</xdr:colOff>
      <xdr:row>57</xdr:row>
      <xdr:rowOff>76919</xdr:rowOff>
    </xdr:to>
    <xdr:sp macro="" textlink="">
      <xdr:nvSpPr>
        <xdr:cNvPr id="606" name="楕円 605"/>
        <xdr:cNvSpPr/>
      </xdr:nvSpPr>
      <xdr:spPr>
        <a:xfrm>
          <a:off x="13652500" y="97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68046</xdr:rowOff>
    </xdr:from>
    <xdr:ext cx="534377" cy="259045"/>
    <xdr:sp macro="" textlink="">
      <xdr:nvSpPr>
        <xdr:cNvPr id="607" name="テキスト ボックス 606"/>
        <xdr:cNvSpPr txBox="1"/>
      </xdr:nvSpPr>
      <xdr:spPr>
        <a:xfrm>
          <a:off x="13436111" y="98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119402</xdr:rowOff>
    </xdr:from>
    <xdr:to>
      <xdr:col>67</xdr:col>
      <xdr:colOff>101600</xdr:colOff>
      <xdr:row>56</xdr:row>
      <xdr:rowOff>49552</xdr:rowOff>
    </xdr:to>
    <xdr:sp macro="" textlink="">
      <xdr:nvSpPr>
        <xdr:cNvPr id="608" name="楕円 607"/>
        <xdr:cNvSpPr/>
      </xdr:nvSpPr>
      <xdr:spPr>
        <a:xfrm>
          <a:off x="12763500" y="95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66079</xdr:rowOff>
    </xdr:from>
    <xdr:ext cx="534377" cy="259045"/>
    <xdr:sp macro="" textlink="">
      <xdr:nvSpPr>
        <xdr:cNvPr id="609" name="テキスト ボックス 608"/>
        <xdr:cNvSpPr txBox="1"/>
      </xdr:nvSpPr>
      <xdr:spPr>
        <a:xfrm>
          <a:off x="12547111" y="93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39954</xdr:rowOff>
    </xdr:from>
    <xdr:to>
      <xdr:col>85</xdr:col>
      <xdr:colOff>127000</xdr:colOff>
      <xdr:row>79</xdr:row>
      <xdr:rowOff>44450</xdr:rowOff>
    </xdr:to>
    <xdr:cxnSp macro="">
      <xdr:nvCxnSpPr>
        <xdr:cNvPr id="638" name="直線コネクタ 637"/>
        <xdr:cNvCxnSpPr/>
      </xdr:nvCxnSpPr>
      <xdr:spPr>
        <a:xfrm>
          <a:off x="15481300" y="1358450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39954</xdr:rowOff>
    </xdr:from>
    <xdr:to>
      <xdr:col>81</xdr:col>
      <xdr:colOff>50800</xdr:colOff>
      <xdr:row>79</xdr:row>
      <xdr:rowOff>44450</xdr:rowOff>
    </xdr:to>
    <xdr:cxnSp macro="">
      <xdr:nvCxnSpPr>
        <xdr:cNvPr id="641" name="直線コネクタ 640"/>
        <xdr:cNvCxnSpPr/>
      </xdr:nvCxnSpPr>
      <xdr:spPr>
        <a:xfrm flipV="1">
          <a:off x="14592300" y="135845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8" name="災害復旧費該当値テキスト"/>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160604</xdr:rowOff>
    </xdr:from>
    <xdr:to>
      <xdr:col>81</xdr:col>
      <xdr:colOff>101600</xdr:colOff>
      <xdr:row>79</xdr:row>
      <xdr:rowOff>90754</xdr:rowOff>
    </xdr:to>
    <xdr:sp macro="" textlink="">
      <xdr:nvSpPr>
        <xdr:cNvPr id="659" name="楕円 658"/>
        <xdr:cNvSpPr/>
      </xdr:nvSpPr>
      <xdr:spPr>
        <a:xfrm>
          <a:off x="15430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81881</xdr:rowOff>
    </xdr:from>
    <xdr:ext cx="378565" cy="259045"/>
    <xdr:sp macro="" textlink="">
      <xdr:nvSpPr>
        <xdr:cNvPr id="660" name="テキスト ボックス 659"/>
        <xdr:cNvSpPr txBox="1"/>
      </xdr:nvSpPr>
      <xdr:spPr>
        <a:xfrm>
          <a:off x="15292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74276</xdr:rowOff>
    </xdr:from>
    <xdr:to>
      <xdr:col>85</xdr:col>
      <xdr:colOff>127000</xdr:colOff>
      <xdr:row>97</xdr:row>
      <xdr:rowOff>120030</xdr:rowOff>
    </xdr:to>
    <xdr:cxnSp macro="">
      <xdr:nvCxnSpPr>
        <xdr:cNvPr id="697" name="直線コネクタ 696"/>
        <xdr:cNvCxnSpPr/>
      </xdr:nvCxnSpPr>
      <xdr:spPr>
        <a:xfrm flipV="1">
          <a:off x="15481300" y="16704926"/>
          <a:ext cx="8382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118582</xdr:rowOff>
    </xdr:from>
    <xdr:to>
      <xdr:col>81</xdr:col>
      <xdr:colOff>50800</xdr:colOff>
      <xdr:row>97</xdr:row>
      <xdr:rowOff>120030</xdr:rowOff>
    </xdr:to>
    <xdr:cxnSp macro="">
      <xdr:nvCxnSpPr>
        <xdr:cNvPr id="700" name="直線コネクタ 699"/>
        <xdr:cNvCxnSpPr/>
      </xdr:nvCxnSpPr>
      <xdr:spPr>
        <a:xfrm>
          <a:off x="14592300" y="167492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74723</xdr:rowOff>
    </xdr:from>
    <xdr:to>
      <xdr:col>76</xdr:col>
      <xdr:colOff>114300</xdr:colOff>
      <xdr:row>97</xdr:row>
      <xdr:rowOff>118582</xdr:rowOff>
    </xdr:to>
    <xdr:cxnSp macro="">
      <xdr:nvCxnSpPr>
        <xdr:cNvPr id="703" name="直線コネクタ 702"/>
        <xdr:cNvCxnSpPr/>
      </xdr:nvCxnSpPr>
      <xdr:spPr>
        <a:xfrm>
          <a:off x="13703300" y="16705373"/>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74723</xdr:rowOff>
    </xdr:from>
    <xdr:to>
      <xdr:col>71</xdr:col>
      <xdr:colOff>177800</xdr:colOff>
      <xdr:row>97</xdr:row>
      <xdr:rowOff>111234</xdr:rowOff>
    </xdr:to>
    <xdr:cxnSp macro="">
      <xdr:nvCxnSpPr>
        <xdr:cNvPr id="706" name="直線コネクタ 705"/>
        <xdr:cNvCxnSpPr/>
      </xdr:nvCxnSpPr>
      <xdr:spPr>
        <a:xfrm flipV="1">
          <a:off x="12814300" y="16705373"/>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23476</xdr:rowOff>
    </xdr:from>
    <xdr:to>
      <xdr:col>85</xdr:col>
      <xdr:colOff>177800</xdr:colOff>
      <xdr:row>97</xdr:row>
      <xdr:rowOff>125076</xdr:rowOff>
    </xdr:to>
    <xdr:sp macro="" textlink="">
      <xdr:nvSpPr>
        <xdr:cNvPr id="716" name="楕円 715"/>
        <xdr:cNvSpPr/>
      </xdr:nvSpPr>
      <xdr:spPr>
        <a:xfrm>
          <a:off x="16268700" y="166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1903</xdr:rowOff>
    </xdr:from>
    <xdr:ext cx="534377" cy="259045"/>
    <xdr:sp macro="" textlink="">
      <xdr:nvSpPr>
        <xdr:cNvPr id="717" name="公債費該当値テキスト"/>
        <xdr:cNvSpPr txBox="1"/>
      </xdr:nvSpPr>
      <xdr:spPr>
        <a:xfrm>
          <a:off x="16370300" y="166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69230</xdr:rowOff>
    </xdr:from>
    <xdr:to>
      <xdr:col>81</xdr:col>
      <xdr:colOff>101600</xdr:colOff>
      <xdr:row>97</xdr:row>
      <xdr:rowOff>170830</xdr:rowOff>
    </xdr:to>
    <xdr:sp macro="" textlink="">
      <xdr:nvSpPr>
        <xdr:cNvPr id="718" name="楕円 717"/>
        <xdr:cNvSpPr/>
      </xdr:nvSpPr>
      <xdr:spPr>
        <a:xfrm>
          <a:off x="15430500" y="166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161957</xdr:rowOff>
    </xdr:from>
    <xdr:ext cx="534377" cy="259045"/>
    <xdr:sp macro="" textlink="">
      <xdr:nvSpPr>
        <xdr:cNvPr id="719" name="テキスト ボックス 718"/>
        <xdr:cNvSpPr txBox="1"/>
      </xdr:nvSpPr>
      <xdr:spPr>
        <a:xfrm>
          <a:off x="15214111" y="167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67782</xdr:rowOff>
    </xdr:from>
    <xdr:to>
      <xdr:col>76</xdr:col>
      <xdr:colOff>165100</xdr:colOff>
      <xdr:row>97</xdr:row>
      <xdr:rowOff>169382</xdr:rowOff>
    </xdr:to>
    <xdr:sp macro="" textlink="">
      <xdr:nvSpPr>
        <xdr:cNvPr id="720" name="楕円 719"/>
        <xdr:cNvSpPr/>
      </xdr:nvSpPr>
      <xdr:spPr>
        <a:xfrm>
          <a:off x="14541500" y="166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160509</xdr:rowOff>
    </xdr:from>
    <xdr:ext cx="534377" cy="259045"/>
    <xdr:sp macro="" textlink="">
      <xdr:nvSpPr>
        <xdr:cNvPr id="721" name="テキスト ボックス 720"/>
        <xdr:cNvSpPr txBox="1"/>
      </xdr:nvSpPr>
      <xdr:spPr>
        <a:xfrm>
          <a:off x="14325111" y="167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23923</xdr:rowOff>
    </xdr:from>
    <xdr:to>
      <xdr:col>72</xdr:col>
      <xdr:colOff>38100</xdr:colOff>
      <xdr:row>97</xdr:row>
      <xdr:rowOff>125523</xdr:rowOff>
    </xdr:to>
    <xdr:sp macro="" textlink="">
      <xdr:nvSpPr>
        <xdr:cNvPr id="722" name="楕円 721"/>
        <xdr:cNvSpPr/>
      </xdr:nvSpPr>
      <xdr:spPr>
        <a:xfrm>
          <a:off x="13652500" y="166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116650</xdr:rowOff>
    </xdr:from>
    <xdr:ext cx="534377" cy="259045"/>
    <xdr:sp macro="" textlink="">
      <xdr:nvSpPr>
        <xdr:cNvPr id="723" name="テキスト ボックス 722"/>
        <xdr:cNvSpPr txBox="1"/>
      </xdr:nvSpPr>
      <xdr:spPr>
        <a:xfrm>
          <a:off x="13436111" y="167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60434</xdr:rowOff>
    </xdr:from>
    <xdr:to>
      <xdr:col>67</xdr:col>
      <xdr:colOff>101600</xdr:colOff>
      <xdr:row>97</xdr:row>
      <xdr:rowOff>162034</xdr:rowOff>
    </xdr:to>
    <xdr:sp macro="" textlink="">
      <xdr:nvSpPr>
        <xdr:cNvPr id="724" name="楕円 723"/>
        <xdr:cNvSpPr/>
      </xdr:nvSpPr>
      <xdr:spPr>
        <a:xfrm>
          <a:off x="12763500" y="166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153161</xdr:rowOff>
    </xdr:from>
    <xdr:ext cx="534377" cy="259045"/>
    <xdr:sp macro="" textlink="">
      <xdr:nvSpPr>
        <xdr:cNvPr id="725" name="テキスト ボックス 724"/>
        <xdr:cNvSpPr txBox="1"/>
      </xdr:nvSpPr>
      <xdr:spPr>
        <a:xfrm>
          <a:off x="12547111" y="167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50,445</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88,266</a:t>
          </a:r>
          <a:r>
            <a:rPr kumimoji="1" lang="ja-JP" altLang="en-US" sz="1300">
              <a:latin typeface="ＭＳ Ｐゴシック" panose="020B0600070205080204" pitchFamily="50" charset="-128"/>
              <a:ea typeface="ＭＳ Ｐゴシック" panose="020B0600070205080204" pitchFamily="50" charset="-128"/>
            </a:rPr>
            <a:t>円減と大きく減少した。これは、特別定額給付金による影響である。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22,536</a:t>
          </a:r>
          <a:r>
            <a:rPr kumimoji="1" lang="ja-JP" altLang="en-US" sz="1300">
              <a:latin typeface="ＭＳ Ｐゴシック" panose="020B0600070205080204" pitchFamily="50" charset="-128"/>
              <a:ea typeface="ＭＳ Ｐゴシック" panose="020B0600070205080204" pitchFamily="50" charset="-128"/>
            </a:rPr>
            <a:t>円、埼玉県平均と比較して</a:t>
          </a:r>
          <a:r>
            <a:rPr kumimoji="1" lang="en-US" altLang="ja-JP" sz="1300">
              <a:latin typeface="ＭＳ Ｐゴシック" panose="020B0600070205080204" pitchFamily="50" charset="-128"/>
              <a:ea typeface="ＭＳ Ｐゴシック" panose="020B0600070205080204" pitchFamily="50" charset="-128"/>
            </a:rPr>
            <a:t>28,739</a:t>
          </a:r>
          <a:r>
            <a:rPr kumimoji="1" lang="ja-JP" altLang="en-US" sz="1300">
              <a:latin typeface="ＭＳ Ｐゴシック" panose="020B0600070205080204" pitchFamily="50" charset="-128"/>
              <a:ea typeface="ＭＳ Ｐゴシック" panose="020B0600070205080204" pitchFamily="50" charset="-128"/>
            </a:rPr>
            <a:t>円上回っている。これは、埼玉県済生会加須病院の建設支援及び周辺道路整備等が主な要因である。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民生費の住民一人当たりのコストは、対前年度比で</a:t>
          </a:r>
          <a:r>
            <a:rPr kumimoji="1" lang="en-US" altLang="ja-JP" sz="1300">
              <a:latin typeface="ＭＳ Ｐゴシック" panose="020B0600070205080204" pitchFamily="50" charset="-128"/>
              <a:ea typeface="ＭＳ Ｐゴシック" panose="020B0600070205080204" pitchFamily="50" charset="-128"/>
            </a:rPr>
            <a:t>17,763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162,656</a:t>
          </a:r>
          <a:r>
            <a:rPr kumimoji="1" lang="ja-JP" altLang="en-US" sz="1300">
              <a:latin typeface="ＭＳ Ｐゴシック" panose="020B0600070205080204" pitchFamily="50" charset="-128"/>
              <a:ea typeface="ＭＳ Ｐゴシック" panose="020B0600070205080204" pitchFamily="50" charset="-128"/>
            </a:rPr>
            <a:t>円となっている。これは、住民税非課税世帯や子育て世帯に対する臨時特別給付金の支給等が主な要因である。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教育費の住民一人当たりのコストは、対前年度比で</a:t>
          </a:r>
          <a:r>
            <a:rPr kumimoji="1" lang="en-US" altLang="ja-JP" sz="1300">
              <a:latin typeface="ＭＳ Ｐゴシック" panose="020B0600070205080204" pitchFamily="50" charset="-128"/>
              <a:ea typeface="ＭＳ Ｐゴシック" panose="020B0600070205080204" pitchFamily="50" charset="-128"/>
            </a:rPr>
            <a:t>14,952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32,991</a:t>
          </a:r>
          <a:r>
            <a:rPr kumimoji="1" lang="ja-JP" altLang="en-US" sz="1300">
              <a:latin typeface="ＭＳ Ｐゴシック" panose="020B0600070205080204" pitchFamily="50" charset="-128"/>
              <a:ea typeface="ＭＳ Ｐゴシック" panose="020B0600070205080204" pitchFamily="50" charset="-128"/>
            </a:rPr>
            <a:t>円となっている。これは、令和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スクール構想における児童生徒用タブレットの整備が完了したことが主な要因である。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今後においても、地域医療体制の整備や子育て世帯、高齢者・障がい者等に対する支援は継続的に行うため、衛生費及び民生費は、増加傾向が続くことが見込まれる。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新型コロナウイルス感染症対策により歳入歳出とも増加していたため、前年比ではどちらも額としては減少したが、普通交付税や地方消費税交付金の増加などにより、歳出の減少が歳入の減少を上回ったため、実質収支額は増加し、実質収支比率も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財政調整基金は、オリンピック・パラリンピック関連事業費として一部取り崩したため、標準財政規模比は微減した。</a:t>
          </a:r>
        </a:p>
        <a:p>
          <a:r>
            <a:rPr kumimoji="1" lang="ja-JP" altLang="en-US" sz="1200">
              <a:latin typeface="ＭＳ ゴシック" pitchFamily="49" charset="-128"/>
              <a:ea typeface="ＭＳ ゴシック" pitchFamily="49" charset="-128"/>
            </a:rPr>
            <a:t>　今後も不断の行財政改革等により、経費削減に努めるとともに、安定的な市民サービスの提供に向けて、健全な財政運営に努める。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加須都市計画事業野中土地区画整理事業特別会計の普通会計部分と企業会計部分を合算すると、全ての会計において赤字はなかった。</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型コロナウイルス感染症対策により歳入歳出とも増加していたため、前年比ではどちらも額としては減少したが、普通交付税や地方消費税交付金の増加などにより、歳出の減少が歳入の減少を上回ったため、実質収支額は増加し、実質収支比率も増加した。</a:t>
          </a:r>
        </a:p>
        <a:p>
          <a:r>
            <a:rPr kumimoji="1" lang="ja-JP" altLang="en-US" sz="1400">
              <a:latin typeface="ＭＳ ゴシック" pitchFamily="49" charset="-128"/>
              <a:ea typeface="ＭＳ ゴシック" pitchFamily="49" charset="-128"/>
            </a:rPr>
            <a:t>　下水道事業会計は、平成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年度中に完了予定の川口地区における公共下水道管渠工事など、大規模な事業が数年にわたり続くことから、より一層の経営努力の必要性がある。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最も大きな割合を占める元利償還金は、令和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年度の償還終了による減額よりも令和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年度の元利償還開始額の増額が上回り、</a:t>
          </a:r>
          <a:r>
            <a:rPr kumimoji="1" lang="en-US" altLang="ja-JP" sz="1400">
              <a:latin typeface="ＭＳ ゴシック" pitchFamily="49" charset="-128"/>
              <a:ea typeface="ＭＳ ゴシック" pitchFamily="49" charset="-128"/>
            </a:rPr>
            <a:t>352</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実質公債費比率の算出に用いる年度を比較した場合、平成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年度の元利償還金よりも令和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年度の元利償還金が増加しており、比率の算出に当たってはプラス（悪化）要因となっている。</a:t>
          </a:r>
        </a:p>
        <a:p>
          <a:r>
            <a:rPr kumimoji="1" lang="ja-JP" altLang="en-US" sz="1400">
              <a:latin typeface="ＭＳ ゴシック" pitchFamily="49" charset="-128"/>
              <a:ea typeface="ＭＳ ゴシック" pitchFamily="49" charset="-128"/>
            </a:rPr>
            <a:t>　今後も引き続き適債事業を見極めるとともに、起債額についても必要最小限に留めることで、債務残高の増嵩を防ぎ、公債費負担の軽減に努める。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、本庁舎受変電設備工事事業債（</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百万円）などの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新規発行額を元金償還額が上回ったため、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また、公営企業債等繰入見込額は農業集落排水事業特別会計（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充当可能基金は、医療体制確保基金（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百万円の減となり、基準財政需要額算入見込額についても、公債費（</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百万円）の減などに伴い全体で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今後も引き続き適債事業を見極めるとともに、起債額についても必要最小限に留めることで、将来負担額の軽減に努める。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公共施設等再整備基金は公共施設等の工事や修繕等に要する経費として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百万円取り崩したが、留保財源を活用して</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百万円を積み立てたことにより、</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百万円の増となった。また、寄附金等による各基金への積み立てを行ったが、医療体制確保基金において、埼玉県済生会加須病院</a:t>
          </a:r>
          <a:r>
            <a:rPr kumimoji="1" lang="ja-JP" altLang="en-US" sz="1100">
              <a:solidFill>
                <a:schemeClr val="dk1"/>
              </a:solidFill>
              <a:effectLst/>
              <a:latin typeface="+mn-lt"/>
              <a:ea typeface="+mn-ea"/>
              <a:cs typeface="+mn-cs"/>
            </a:rPr>
            <a:t>建設工事</a:t>
          </a:r>
          <a:r>
            <a:rPr kumimoji="1" lang="ja-JP" altLang="ja-JP" sz="1100">
              <a:solidFill>
                <a:schemeClr val="dk1"/>
              </a:solidFill>
              <a:effectLst/>
              <a:latin typeface="+mn-lt"/>
              <a:ea typeface="+mn-ea"/>
              <a:cs typeface="+mn-cs"/>
            </a:rPr>
            <a:t>補助金等の財源として</a:t>
          </a:r>
          <a:r>
            <a:rPr kumimoji="1" lang="en-US" altLang="ja-JP" sz="1100">
              <a:solidFill>
                <a:schemeClr val="dk1"/>
              </a:solidFill>
              <a:effectLst/>
              <a:latin typeface="+mn-lt"/>
              <a:ea typeface="+mn-ea"/>
              <a:cs typeface="+mn-cs"/>
            </a:rPr>
            <a:t>3,659</a:t>
          </a:r>
          <a:r>
            <a:rPr kumimoji="1" lang="ja-JP" altLang="ja-JP" sz="1100">
              <a:solidFill>
                <a:schemeClr val="dk1"/>
              </a:solidFill>
              <a:effectLst/>
              <a:latin typeface="+mn-lt"/>
              <a:ea typeface="+mn-ea"/>
              <a:cs typeface="+mn-cs"/>
            </a:rPr>
            <a:t>百万円取り崩したことにより、基金全体としては、</a:t>
          </a:r>
          <a:r>
            <a:rPr kumimoji="1" lang="en-US" altLang="ja-JP" sz="1100">
              <a:solidFill>
                <a:schemeClr val="dk1"/>
              </a:solidFill>
              <a:effectLst/>
              <a:latin typeface="+mn-lt"/>
              <a:ea typeface="+mn-ea"/>
              <a:cs typeface="+mn-cs"/>
            </a:rPr>
            <a:t>2,589</a:t>
          </a:r>
          <a:r>
            <a:rPr kumimoji="1" lang="ja-JP" altLang="ja-JP" sz="1100">
              <a:solidFill>
                <a:schemeClr val="dk1"/>
              </a:solidFill>
              <a:effectLst/>
              <a:latin typeface="+mn-lt"/>
              <a:ea typeface="+mn-ea"/>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医療体制確保基金は、済生会加須病院の</a:t>
          </a:r>
          <a:r>
            <a:rPr kumimoji="1" lang="ja-JP" altLang="en-US" sz="1100">
              <a:solidFill>
                <a:schemeClr val="dk1"/>
              </a:solidFill>
              <a:effectLst/>
              <a:latin typeface="+mn-lt"/>
              <a:ea typeface="+mn-ea"/>
              <a:cs typeface="+mn-cs"/>
            </a:rPr>
            <a:t>開院に伴い所期の目標を達成したため、令和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年度末をもって基金を廃止した。</a:t>
          </a:r>
          <a:r>
            <a:rPr kumimoji="1" lang="ja-JP" altLang="ja-JP" sz="1100">
              <a:solidFill>
                <a:schemeClr val="dk1"/>
              </a:solidFill>
              <a:effectLst/>
              <a:latin typeface="+mn-lt"/>
              <a:ea typeface="+mn-ea"/>
              <a:cs typeface="+mn-cs"/>
            </a:rPr>
            <a:t>また、公共施設等再整備基金は、公共施設等の修繕等に要する財源として取り崩しが見込まれている。</a:t>
          </a:r>
          <a:endParaRPr lang="ja-JP" altLang="ja-JP" sz="1400">
            <a:effectLst/>
          </a:endParaRPr>
        </a:p>
        <a:p>
          <a:r>
            <a:rPr kumimoji="1" lang="ja-JP" altLang="ja-JP" sz="1100">
              <a:solidFill>
                <a:schemeClr val="dk1"/>
              </a:solidFill>
              <a:effectLst/>
              <a:latin typeface="+mn-lt"/>
              <a:ea typeface="+mn-ea"/>
              <a:cs typeface="+mn-cs"/>
            </a:rPr>
            <a:t>　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医療体制確保基金：医療体制の確保に要する経費の財源に充てるため。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公共施設等再整備基金：公共施設等の再整備に要する経費に充てるため。</a:t>
          </a:r>
          <a:endParaRPr lang="ja-JP" altLang="ja-JP" sz="1400">
            <a:effectLst/>
          </a:endParaRPr>
        </a:p>
        <a:p>
          <a:r>
            <a:rPr kumimoji="1" lang="ja-JP" altLang="ja-JP" sz="1100">
              <a:solidFill>
                <a:schemeClr val="dk1"/>
              </a:solidFill>
              <a:effectLst/>
              <a:latin typeface="+mn-lt"/>
              <a:ea typeface="+mn-ea"/>
              <a:cs typeface="+mn-cs"/>
            </a:rPr>
            <a:t>　地域福祉基金：在宅福祉の推進等、地域における保健福祉活動の振興を図るため。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　水と緑と文化のまちづくり基金：ふるさと納税又は企業版ふるさと納税として寄付された寄附金を活用し、寄付者の加須市に対する思いが具現されるための事業に要する経費の財源に充てるため。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医療体制確保基金：埼玉県済生会加須病院建設工事補助金等の財源として</a:t>
          </a:r>
          <a:r>
            <a:rPr kumimoji="1" lang="en-US" altLang="ja-JP" sz="1100">
              <a:solidFill>
                <a:schemeClr val="dk1"/>
              </a:solidFill>
              <a:effectLst/>
              <a:latin typeface="+mn-lt"/>
              <a:ea typeface="+mn-ea"/>
              <a:cs typeface="+mn-cs"/>
            </a:rPr>
            <a:t>3,659</a:t>
          </a:r>
          <a:r>
            <a:rPr kumimoji="1" lang="ja-JP" altLang="ja-JP" sz="1100">
              <a:solidFill>
                <a:schemeClr val="dk1"/>
              </a:solidFill>
              <a:effectLst/>
              <a:latin typeface="+mn-lt"/>
              <a:ea typeface="+mn-ea"/>
              <a:cs typeface="+mn-cs"/>
            </a:rPr>
            <a:t>百万円取り崩したため。</a:t>
          </a:r>
          <a:endParaRPr lang="ja-JP" altLang="ja-JP" sz="1400">
            <a:effectLst/>
          </a:endParaRPr>
        </a:p>
        <a:p>
          <a:r>
            <a:rPr kumimoji="1" lang="ja-JP" altLang="ja-JP" sz="1100">
              <a:solidFill>
                <a:schemeClr val="dk1"/>
              </a:solidFill>
              <a:effectLst/>
              <a:latin typeface="+mn-lt"/>
              <a:ea typeface="+mn-ea"/>
              <a:cs typeface="+mn-cs"/>
            </a:rPr>
            <a:t>　公共施設等再整備基金：公共施設等の工事や修繕等に要する経費として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百万円取り崩したが、留保財源を活用して</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百万円の積み立てを行ったため。</a:t>
          </a:r>
          <a:endParaRPr lang="ja-JP" altLang="ja-JP" sz="1400">
            <a:effectLst/>
          </a:endParaRPr>
        </a:p>
        <a:p>
          <a:r>
            <a:rPr kumimoji="1" lang="ja-JP" altLang="ja-JP" sz="1100">
              <a:solidFill>
                <a:schemeClr val="dk1"/>
              </a:solidFill>
              <a:effectLst/>
              <a:latin typeface="+mn-lt"/>
              <a:ea typeface="+mn-ea"/>
              <a:cs typeface="+mn-cs"/>
            </a:rPr>
            <a:t>　地域福祉基金：寄付された額を積み立てたため。</a:t>
          </a:r>
          <a:endParaRPr lang="ja-JP" altLang="ja-JP" sz="1400">
            <a:effectLst/>
          </a:endParaRPr>
        </a:p>
        <a:p>
          <a:r>
            <a:rPr kumimoji="1" lang="ja-JP" altLang="ja-JP" sz="1100">
              <a:solidFill>
                <a:schemeClr val="dk1"/>
              </a:solidFill>
              <a:effectLst/>
              <a:latin typeface="+mn-lt"/>
              <a:ea typeface="+mn-ea"/>
              <a:cs typeface="+mn-cs"/>
            </a:rPr>
            <a:t>　水と緑と文化のまちづくり基金：寄付された額を積み立てたため。</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百万円取り崩したが、寄付された</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公共施設等再整備基金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修繕等に要する財源として取り崩しが見込まれている。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オリンピック・パラリンピック関連事業の経費の財源として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百万円を取り崩し、利子分等を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百万円を積み立てたため、</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財政調整基金の残高の最低水準を標準財政規模の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％以上とし、望ましい水準として、最低水準＋過去</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年間の単年度取崩額の合計額としており、適正な水準の確保に努める。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市債の</a:t>
          </a:r>
          <a:r>
            <a:rPr kumimoji="1" lang="ja-JP" altLang="en-US" sz="1100">
              <a:solidFill>
                <a:schemeClr val="dk1"/>
              </a:solidFill>
              <a:effectLst/>
              <a:latin typeface="+mn-lt"/>
              <a:ea typeface="+mn-ea"/>
              <a:cs typeface="+mn-cs"/>
            </a:rPr>
            <a:t>繰上</a:t>
          </a:r>
          <a:r>
            <a:rPr kumimoji="1" lang="ja-JP" altLang="ja-JP" sz="1100">
              <a:solidFill>
                <a:schemeClr val="dk1"/>
              </a:solidFill>
              <a:effectLst/>
              <a:latin typeface="+mn-lt"/>
              <a:ea typeface="+mn-ea"/>
              <a:cs typeface="+mn-cs"/>
            </a:rPr>
            <a:t>償還財源として</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百万円を取り崩したため</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公債費の状況を見極めながら、必要に応じて市債の償還財源として活用する。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51941664</v>
      </c>
      <c r="BO4" s="418"/>
      <c r="BP4" s="418"/>
      <c r="BQ4" s="418"/>
      <c r="BR4" s="418"/>
      <c r="BS4" s="418"/>
      <c r="BT4" s="418"/>
      <c r="BU4" s="419"/>
      <c r="BV4" s="417">
        <v>57858281</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19.3</v>
      </c>
      <c r="CU4" s="592"/>
      <c r="CV4" s="592"/>
      <c r="CW4" s="592"/>
      <c r="CX4" s="592"/>
      <c r="CY4" s="592"/>
      <c r="CZ4" s="592"/>
      <c r="DA4" s="593"/>
      <c r="DB4" s="591">
        <v>18.399999999999999</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45553955</v>
      </c>
      <c r="BO5" s="423"/>
      <c r="BP5" s="423"/>
      <c r="BQ5" s="423"/>
      <c r="BR5" s="423"/>
      <c r="BS5" s="423"/>
      <c r="BT5" s="423"/>
      <c r="BU5" s="424"/>
      <c r="BV5" s="422">
        <v>52358715</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87.9</v>
      </c>
      <c r="CU5" s="393"/>
      <c r="CV5" s="393"/>
      <c r="CW5" s="393"/>
      <c r="CX5" s="393"/>
      <c r="CY5" s="393"/>
      <c r="CZ5" s="393"/>
      <c r="DA5" s="394"/>
      <c r="DB5" s="392">
        <v>91.8</v>
      </c>
      <c r="DC5" s="393"/>
      <c r="DD5" s="393"/>
      <c r="DE5" s="393"/>
      <c r="DF5" s="393"/>
      <c r="DG5" s="393"/>
      <c r="DH5" s="393"/>
      <c r="DI5" s="394"/>
    </row>
    <row r="6" spans="1:119" ht="18.75" customHeight="1" x14ac:dyDescent="0.2">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6387709</v>
      </c>
      <c r="BO6" s="423"/>
      <c r="BP6" s="423"/>
      <c r="BQ6" s="423"/>
      <c r="BR6" s="423"/>
      <c r="BS6" s="423"/>
      <c r="BT6" s="423"/>
      <c r="BU6" s="424"/>
      <c r="BV6" s="422">
        <v>5499566</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93.3</v>
      </c>
      <c r="CU6" s="566"/>
      <c r="CV6" s="566"/>
      <c r="CW6" s="566"/>
      <c r="CX6" s="566"/>
      <c r="CY6" s="566"/>
      <c r="CZ6" s="566"/>
      <c r="DA6" s="567"/>
      <c r="DB6" s="565">
        <v>97.4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105</v>
      </c>
      <c r="AV7" s="470"/>
      <c r="AW7" s="470"/>
      <c r="AX7" s="470"/>
      <c r="AY7" s="402" t="s">
        <v>106</v>
      </c>
      <c r="AZ7" s="403"/>
      <c r="BA7" s="403"/>
      <c r="BB7" s="403"/>
      <c r="BC7" s="403"/>
      <c r="BD7" s="403"/>
      <c r="BE7" s="403"/>
      <c r="BF7" s="403"/>
      <c r="BG7" s="403"/>
      <c r="BH7" s="403"/>
      <c r="BI7" s="403"/>
      <c r="BJ7" s="403"/>
      <c r="BK7" s="403"/>
      <c r="BL7" s="403"/>
      <c r="BM7" s="404"/>
      <c r="BN7" s="422">
        <v>1327479</v>
      </c>
      <c r="BO7" s="423"/>
      <c r="BP7" s="423"/>
      <c r="BQ7" s="423"/>
      <c r="BR7" s="423"/>
      <c r="BS7" s="423"/>
      <c r="BT7" s="423"/>
      <c r="BU7" s="424"/>
      <c r="BV7" s="422">
        <v>855342</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26237648</v>
      </c>
      <c r="CU7" s="423"/>
      <c r="CV7" s="423"/>
      <c r="CW7" s="423"/>
      <c r="CX7" s="423"/>
      <c r="CY7" s="423"/>
      <c r="CZ7" s="423"/>
      <c r="DA7" s="424"/>
      <c r="DB7" s="422">
        <v>25204103</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5060230</v>
      </c>
      <c r="BO8" s="423"/>
      <c r="BP8" s="423"/>
      <c r="BQ8" s="423"/>
      <c r="BR8" s="423"/>
      <c r="BS8" s="423"/>
      <c r="BT8" s="423"/>
      <c r="BU8" s="424"/>
      <c r="BV8" s="422">
        <v>4644224</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0.74</v>
      </c>
      <c r="CU8" s="526"/>
      <c r="CV8" s="526"/>
      <c r="CW8" s="526"/>
      <c r="CX8" s="526"/>
      <c r="CY8" s="526"/>
      <c r="CZ8" s="526"/>
      <c r="DA8" s="527"/>
      <c r="DB8" s="525">
        <v>0.75</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5"/>
      <c r="L9" s="556" t="s">
        <v>113</v>
      </c>
      <c r="M9" s="557"/>
      <c r="N9" s="557"/>
      <c r="O9" s="557"/>
      <c r="P9" s="557"/>
      <c r="Q9" s="558"/>
      <c r="R9" s="559">
        <v>111623</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94</v>
      </c>
      <c r="AV9" s="470"/>
      <c r="AW9" s="470"/>
      <c r="AX9" s="470"/>
      <c r="AY9" s="402" t="s">
        <v>116</v>
      </c>
      <c r="AZ9" s="403"/>
      <c r="BA9" s="403"/>
      <c r="BB9" s="403"/>
      <c r="BC9" s="403"/>
      <c r="BD9" s="403"/>
      <c r="BE9" s="403"/>
      <c r="BF9" s="403"/>
      <c r="BG9" s="403"/>
      <c r="BH9" s="403"/>
      <c r="BI9" s="403"/>
      <c r="BJ9" s="403"/>
      <c r="BK9" s="403"/>
      <c r="BL9" s="403"/>
      <c r="BM9" s="404"/>
      <c r="BN9" s="422">
        <v>416006</v>
      </c>
      <c r="BO9" s="423"/>
      <c r="BP9" s="423"/>
      <c r="BQ9" s="423"/>
      <c r="BR9" s="423"/>
      <c r="BS9" s="423"/>
      <c r="BT9" s="423"/>
      <c r="BU9" s="424"/>
      <c r="BV9" s="422">
        <v>716254</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11</v>
      </c>
      <c r="CU9" s="393"/>
      <c r="CV9" s="393"/>
      <c r="CW9" s="393"/>
      <c r="CX9" s="393"/>
      <c r="CY9" s="393"/>
      <c r="CZ9" s="393"/>
      <c r="DA9" s="394"/>
      <c r="DB9" s="392">
        <v>10.1</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118</v>
      </c>
      <c r="M10" s="396"/>
      <c r="N10" s="396"/>
      <c r="O10" s="396"/>
      <c r="P10" s="396"/>
      <c r="Q10" s="397"/>
      <c r="R10" s="398">
        <v>112229</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963</v>
      </c>
      <c r="BO10" s="423"/>
      <c r="BP10" s="423"/>
      <c r="BQ10" s="423"/>
      <c r="BR10" s="423"/>
      <c r="BS10" s="423"/>
      <c r="BT10" s="423"/>
      <c r="BU10" s="424"/>
      <c r="BV10" s="422">
        <v>1305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94</v>
      </c>
      <c r="AV11" s="470"/>
      <c r="AW11" s="470"/>
      <c r="AX11" s="470"/>
      <c r="AY11" s="402" t="s">
        <v>126</v>
      </c>
      <c r="AZ11" s="403"/>
      <c r="BA11" s="403"/>
      <c r="BB11" s="403"/>
      <c r="BC11" s="403"/>
      <c r="BD11" s="403"/>
      <c r="BE11" s="403"/>
      <c r="BF11" s="403"/>
      <c r="BG11" s="403"/>
      <c r="BH11" s="403"/>
      <c r="BI11" s="403"/>
      <c r="BJ11" s="403"/>
      <c r="BK11" s="403"/>
      <c r="BL11" s="403"/>
      <c r="BM11" s="404"/>
      <c r="BN11" s="422">
        <v>227000</v>
      </c>
      <c r="BO11" s="423"/>
      <c r="BP11" s="423"/>
      <c r="BQ11" s="423"/>
      <c r="BR11" s="423"/>
      <c r="BS11" s="423"/>
      <c r="BT11" s="423"/>
      <c r="BU11" s="424"/>
      <c r="BV11" s="422">
        <v>0</v>
      </c>
      <c r="BW11" s="423"/>
      <c r="BX11" s="423"/>
      <c r="BY11" s="423"/>
      <c r="BZ11" s="423"/>
      <c r="CA11" s="423"/>
      <c r="CB11" s="423"/>
      <c r="CC11" s="424"/>
      <c r="CD11" s="431" t="s">
        <v>127</v>
      </c>
      <c r="CE11" s="376"/>
      <c r="CF11" s="376"/>
      <c r="CG11" s="376"/>
      <c r="CH11" s="376"/>
      <c r="CI11" s="376"/>
      <c r="CJ11" s="376"/>
      <c r="CK11" s="376"/>
      <c r="CL11" s="376"/>
      <c r="CM11" s="376"/>
      <c r="CN11" s="376"/>
      <c r="CO11" s="376"/>
      <c r="CP11" s="376"/>
      <c r="CQ11" s="376"/>
      <c r="CR11" s="376"/>
      <c r="CS11" s="432"/>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112235</v>
      </c>
      <c r="S12" s="541"/>
      <c r="T12" s="541"/>
      <c r="U12" s="541"/>
      <c r="V12" s="542"/>
      <c r="W12" s="543" t="s">
        <v>1</v>
      </c>
      <c r="X12" s="470"/>
      <c r="Y12" s="470"/>
      <c r="Z12" s="470"/>
      <c r="AA12" s="470"/>
      <c r="AB12" s="544"/>
      <c r="AC12" s="545" t="s">
        <v>131</v>
      </c>
      <c r="AD12" s="546"/>
      <c r="AE12" s="546"/>
      <c r="AF12" s="546"/>
      <c r="AG12" s="547"/>
      <c r="AH12" s="545" t="s">
        <v>132</v>
      </c>
      <c r="AI12" s="546"/>
      <c r="AJ12" s="546"/>
      <c r="AK12" s="546"/>
      <c r="AL12" s="548"/>
      <c r="AM12" s="481" t="s">
        <v>133</v>
      </c>
      <c r="AN12" s="396"/>
      <c r="AO12" s="396"/>
      <c r="AP12" s="396"/>
      <c r="AQ12" s="396"/>
      <c r="AR12" s="396"/>
      <c r="AS12" s="396"/>
      <c r="AT12" s="397"/>
      <c r="AU12" s="469" t="s">
        <v>134</v>
      </c>
      <c r="AV12" s="470"/>
      <c r="AW12" s="470"/>
      <c r="AX12" s="470"/>
      <c r="AY12" s="402" t="s">
        <v>135</v>
      </c>
      <c r="AZ12" s="403"/>
      <c r="BA12" s="403"/>
      <c r="BB12" s="403"/>
      <c r="BC12" s="403"/>
      <c r="BD12" s="403"/>
      <c r="BE12" s="403"/>
      <c r="BF12" s="403"/>
      <c r="BG12" s="403"/>
      <c r="BH12" s="403"/>
      <c r="BI12" s="403"/>
      <c r="BJ12" s="403"/>
      <c r="BK12" s="403"/>
      <c r="BL12" s="403"/>
      <c r="BM12" s="404"/>
      <c r="BN12" s="422">
        <v>19127</v>
      </c>
      <c r="BO12" s="423"/>
      <c r="BP12" s="423"/>
      <c r="BQ12" s="423"/>
      <c r="BR12" s="423"/>
      <c r="BS12" s="423"/>
      <c r="BT12" s="423"/>
      <c r="BU12" s="424"/>
      <c r="BV12" s="422">
        <v>909</v>
      </c>
      <c r="BW12" s="423"/>
      <c r="BX12" s="423"/>
      <c r="BY12" s="423"/>
      <c r="BZ12" s="423"/>
      <c r="CA12" s="423"/>
      <c r="CB12" s="423"/>
      <c r="CC12" s="424"/>
      <c r="CD12" s="431" t="s">
        <v>136</v>
      </c>
      <c r="CE12" s="376"/>
      <c r="CF12" s="376"/>
      <c r="CG12" s="376"/>
      <c r="CH12" s="376"/>
      <c r="CI12" s="376"/>
      <c r="CJ12" s="376"/>
      <c r="CK12" s="376"/>
      <c r="CL12" s="376"/>
      <c r="CM12" s="376"/>
      <c r="CN12" s="376"/>
      <c r="CO12" s="376"/>
      <c r="CP12" s="376"/>
      <c r="CQ12" s="376"/>
      <c r="CR12" s="376"/>
      <c r="CS12" s="432"/>
      <c r="CT12" s="525" t="s">
        <v>128</v>
      </c>
      <c r="CU12" s="526"/>
      <c r="CV12" s="526"/>
      <c r="CW12" s="526"/>
      <c r="CX12" s="526"/>
      <c r="CY12" s="526"/>
      <c r="CZ12" s="526"/>
      <c r="DA12" s="527"/>
      <c r="DB12" s="525" t="s">
        <v>128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137</v>
      </c>
      <c r="N13" s="513"/>
      <c r="O13" s="513"/>
      <c r="P13" s="513"/>
      <c r="Q13" s="514"/>
      <c r="R13" s="515">
        <v>109672</v>
      </c>
      <c r="S13" s="516"/>
      <c r="T13" s="516"/>
      <c r="U13" s="516"/>
      <c r="V13" s="517"/>
      <c r="W13" s="503" t="s">
        <v>138</v>
      </c>
      <c r="X13" s="445"/>
      <c r="Y13" s="445"/>
      <c r="Z13" s="445"/>
      <c r="AA13" s="445"/>
      <c r="AB13" s="446"/>
      <c r="AC13" s="398">
        <v>2463</v>
      </c>
      <c r="AD13" s="399"/>
      <c r="AE13" s="399"/>
      <c r="AF13" s="399"/>
      <c r="AG13" s="400"/>
      <c r="AH13" s="398">
        <v>2631</v>
      </c>
      <c r="AI13" s="399"/>
      <c r="AJ13" s="399"/>
      <c r="AK13" s="399"/>
      <c r="AL13" s="401"/>
      <c r="AM13" s="481" t="s">
        <v>139</v>
      </c>
      <c r="AN13" s="396"/>
      <c r="AO13" s="396"/>
      <c r="AP13" s="396"/>
      <c r="AQ13" s="396"/>
      <c r="AR13" s="396"/>
      <c r="AS13" s="396"/>
      <c r="AT13" s="397"/>
      <c r="AU13" s="469" t="s">
        <v>140</v>
      </c>
      <c r="AV13" s="470"/>
      <c r="AW13" s="470"/>
      <c r="AX13" s="470"/>
      <c r="AY13" s="402" t="s">
        <v>141</v>
      </c>
      <c r="AZ13" s="403"/>
      <c r="BA13" s="403"/>
      <c r="BB13" s="403"/>
      <c r="BC13" s="403"/>
      <c r="BD13" s="403"/>
      <c r="BE13" s="403"/>
      <c r="BF13" s="403"/>
      <c r="BG13" s="403"/>
      <c r="BH13" s="403"/>
      <c r="BI13" s="403"/>
      <c r="BJ13" s="403"/>
      <c r="BK13" s="403"/>
      <c r="BL13" s="403"/>
      <c r="BM13" s="404"/>
      <c r="BN13" s="422">
        <v>624842</v>
      </c>
      <c r="BO13" s="423"/>
      <c r="BP13" s="423"/>
      <c r="BQ13" s="423"/>
      <c r="BR13" s="423"/>
      <c r="BS13" s="423"/>
      <c r="BT13" s="423"/>
      <c r="BU13" s="424"/>
      <c r="BV13" s="422">
        <v>716650</v>
      </c>
      <c r="BW13" s="423"/>
      <c r="BX13" s="423"/>
      <c r="BY13" s="423"/>
      <c r="BZ13" s="423"/>
      <c r="CA13" s="423"/>
      <c r="CB13" s="423"/>
      <c r="CC13" s="424"/>
      <c r="CD13" s="431" t="s">
        <v>142</v>
      </c>
      <c r="CE13" s="376"/>
      <c r="CF13" s="376"/>
      <c r="CG13" s="376"/>
      <c r="CH13" s="376"/>
      <c r="CI13" s="376"/>
      <c r="CJ13" s="376"/>
      <c r="CK13" s="376"/>
      <c r="CL13" s="376"/>
      <c r="CM13" s="376"/>
      <c r="CN13" s="376"/>
      <c r="CO13" s="376"/>
      <c r="CP13" s="376"/>
      <c r="CQ13" s="376"/>
      <c r="CR13" s="376"/>
      <c r="CS13" s="432"/>
      <c r="CT13" s="392">
        <v>4.5</v>
      </c>
      <c r="CU13" s="393"/>
      <c r="CV13" s="393"/>
      <c r="CW13" s="393"/>
      <c r="CX13" s="393"/>
      <c r="CY13" s="393"/>
      <c r="CZ13" s="393"/>
      <c r="DA13" s="394"/>
      <c r="DB13" s="392">
        <v>4.4000000000000004</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143</v>
      </c>
      <c r="M14" s="549"/>
      <c r="N14" s="549"/>
      <c r="O14" s="549"/>
      <c r="P14" s="549"/>
      <c r="Q14" s="550"/>
      <c r="R14" s="515">
        <v>112792</v>
      </c>
      <c r="S14" s="516"/>
      <c r="T14" s="516"/>
      <c r="U14" s="516"/>
      <c r="V14" s="517"/>
      <c r="W14" s="518"/>
      <c r="X14" s="448"/>
      <c r="Y14" s="448"/>
      <c r="Z14" s="448"/>
      <c r="AA14" s="448"/>
      <c r="AB14" s="449"/>
      <c r="AC14" s="508">
        <v>4.7</v>
      </c>
      <c r="AD14" s="509"/>
      <c r="AE14" s="509"/>
      <c r="AF14" s="509"/>
      <c r="AG14" s="510"/>
      <c r="AH14" s="508">
        <v>4.8</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19" t="s">
        <v>128</v>
      </c>
      <c r="CU14" s="520"/>
      <c r="CV14" s="520"/>
      <c r="CW14" s="520"/>
      <c r="CX14" s="520"/>
      <c r="CY14" s="520"/>
      <c r="CZ14" s="520"/>
      <c r="DA14" s="521"/>
      <c r="DB14" s="519" t="s">
        <v>145</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146</v>
      </c>
      <c r="N15" s="513"/>
      <c r="O15" s="513"/>
      <c r="P15" s="513"/>
      <c r="Q15" s="514"/>
      <c r="R15" s="515">
        <v>110336</v>
      </c>
      <c r="S15" s="516"/>
      <c r="T15" s="516"/>
      <c r="U15" s="516"/>
      <c r="V15" s="517"/>
      <c r="W15" s="503" t="s">
        <v>147</v>
      </c>
      <c r="X15" s="445"/>
      <c r="Y15" s="445"/>
      <c r="Z15" s="445"/>
      <c r="AA15" s="445"/>
      <c r="AB15" s="446"/>
      <c r="AC15" s="398">
        <v>15323</v>
      </c>
      <c r="AD15" s="399"/>
      <c r="AE15" s="399"/>
      <c r="AF15" s="399"/>
      <c r="AG15" s="400"/>
      <c r="AH15" s="398">
        <v>16350</v>
      </c>
      <c r="AI15" s="399"/>
      <c r="AJ15" s="399"/>
      <c r="AK15" s="399"/>
      <c r="AL15" s="401"/>
      <c r="AM15" s="481"/>
      <c r="AN15" s="396"/>
      <c r="AO15" s="396"/>
      <c r="AP15" s="396"/>
      <c r="AQ15" s="396"/>
      <c r="AR15" s="396"/>
      <c r="AS15" s="396"/>
      <c r="AT15" s="397"/>
      <c r="AU15" s="469"/>
      <c r="AV15" s="470"/>
      <c r="AW15" s="470"/>
      <c r="AX15" s="470"/>
      <c r="AY15" s="414" t="s">
        <v>148</v>
      </c>
      <c r="AZ15" s="415"/>
      <c r="BA15" s="415"/>
      <c r="BB15" s="415"/>
      <c r="BC15" s="415"/>
      <c r="BD15" s="415"/>
      <c r="BE15" s="415"/>
      <c r="BF15" s="415"/>
      <c r="BG15" s="415"/>
      <c r="BH15" s="415"/>
      <c r="BI15" s="415"/>
      <c r="BJ15" s="415"/>
      <c r="BK15" s="415"/>
      <c r="BL15" s="415"/>
      <c r="BM15" s="416"/>
      <c r="BN15" s="417">
        <v>14415865</v>
      </c>
      <c r="BO15" s="418"/>
      <c r="BP15" s="418"/>
      <c r="BQ15" s="418"/>
      <c r="BR15" s="418"/>
      <c r="BS15" s="418"/>
      <c r="BT15" s="418"/>
      <c r="BU15" s="419"/>
      <c r="BV15" s="417">
        <v>14891126</v>
      </c>
      <c r="BW15" s="418"/>
      <c r="BX15" s="418"/>
      <c r="BY15" s="418"/>
      <c r="BZ15" s="418"/>
      <c r="CA15" s="418"/>
      <c r="CB15" s="418"/>
      <c r="CC15" s="419"/>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150</v>
      </c>
      <c r="M16" s="506"/>
      <c r="N16" s="506"/>
      <c r="O16" s="506"/>
      <c r="P16" s="506"/>
      <c r="Q16" s="507"/>
      <c r="R16" s="500" t="s">
        <v>124</v>
      </c>
      <c r="S16" s="501"/>
      <c r="T16" s="501"/>
      <c r="U16" s="501"/>
      <c r="V16" s="502"/>
      <c r="W16" s="518"/>
      <c r="X16" s="448"/>
      <c r="Y16" s="448"/>
      <c r="Z16" s="448"/>
      <c r="AA16" s="448"/>
      <c r="AB16" s="449"/>
      <c r="AC16" s="508">
        <v>29</v>
      </c>
      <c r="AD16" s="509"/>
      <c r="AE16" s="509"/>
      <c r="AF16" s="509"/>
      <c r="AG16" s="510"/>
      <c r="AH16" s="508">
        <v>29.8</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20391588</v>
      </c>
      <c r="BO16" s="423"/>
      <c r="BP16" s="423"/>
      <c r="BQ16" s="423"/>
      <c r="BR16" s="423"/>
      <c r="BS16" s="423"/>
      <c r="BT16" s="423"/>
      <c r="BU16" s="424"/>
      <c r="BV16" s="422">
        <v>19812550</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35072</v>
      </c>
      <c r="AD17" s="399"/>
      <c r="AE17" s="399"/>
      <c r="AF17" s="399"/>
      <c r="AG17" s="400"/>
      <c r="AH17" s="398">
        <v>35818</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18217818</v>
      </c>
      <c r="BO17" s="423"/>
      <c r="BP17" s="423"/>
      <c r="BQ17" s="423"/>
      <c r="BR17" s="423"/>
      <c r="BS17" s="423"/>
      <c r="BT17" s="423"/>
      <c r="BU17" s="424"/>
      <c r="BV17" s="422">
        <v>18850318</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156</v>
      </c>
      <c r="C18" s="475"/>
      <c r="D18" s="475"/>
      <c r="E18" s="476"/>
      <c r="F18" s="476"/>
      <c r="G18" s="476"/>
      <c r="H18" s="476"/>
      <c r="I18" s="476"/>
      <c r="J18" s="476"/>
      <c r="K18" s="476"/>
      <c r="L18" s="477">
        <v>133.30000000000001</v>
      </c>
      <c r="M18" s="477"/>
      <c r="N18" s="477"/>
      <c r="O18" s="477"/>
      <c r="P18" s="477"/>
      <c r="Q18" s="477"/>
      <c r="R18" s="478"/>
      <c r="S18" s="478"/>
      <c r="T18" s="478"/>
      <c r="U18" s="478"/>
      <c r="V18" s="479"/>
      <c r="W18" s="493"/>
      <c r="X18" s="494"/>
      <c r="Y18" s="494"/>
      <c r="Z18" s="494"/>
      <c r="AA18" s="494"/>
      <c r="AB18" s="504"/>
      <c r="AC18" s="386">
        <v>66.400000000000006</v>
      </c>
      <c r="AD18" s="387"/>
      <c r="AE18" s="387"/>
      <c r="AF18" s="387"/>
      <c r="AG18" s="480"/>
      <c r="AH18" s="386">
        <v>65.400000000000006</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23522569</v>
      </c>
      <c r="BO18" s="423"/>
      <c r="BP18" s="423"/>
      <c r="BQ18" s="423"/>
      <c r="BR18" s="423"/>
      <c r="BS18" s="423"/>
      <c r="BT18" s="423"/>
      <c r="BU18" s="424"/>
      <c r="BV18" s="422">
        <v>23151026</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158</v>
      </c>
      <c r="C19" s="475"/>
      <c r="D19" s="475"/>
      <c r="E19" s="476"/>
      <c r="F19" s="476"/>
      <c r="G19" s="476"/>
      <c r="H19" s="476"/>
      <c r="I19" s="476"/>
      <c r="J19" s="476"/>
      <c r="K19" s="476"/>
      <c r="L19" s="482">
        <v>837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34087512</v>
      </c>
      <c r="BO19" s="423"/>
      <c r="BP19" s="423"/>
      <c r="BQ19" s="423"/>
      <c r="BR19" s="423"/>
      <c r="BS19" s="423"/>
      <c r="BT19" s="423"/>
      <c r="BU19" s="424"/>
      <c r="BV19" s="422">
        <v>32777623</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160</v>
      </c>
      <c r="C20" s="475"/>
      <c r="D20" s="475"/>
      <c r="E20" s="476"/>
      <c r="F20" s="476"/>
      <c r="G20" s="476"/>
      <c r="H20" s="476"/>
      <c r="I20" s="476"/>
      <c r="J20" s="476"/>
      <c r="K20" s="476"/>
      <c r="L20" s="482">
        <v>44295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31166254</v>
      </c>
      <c r="BO22" s="418"/>
      <c r="BP22" s="418"/>
      <c r="BQ22" s="418"/>
      <c r="BR22" s="418"/>
      <c r="BS22" s="418"/>
      <c r="BT22" s="418"/>
      <c r="BU22" s="419"/>
      <c r="BV22" s="417">
        <v>32924423</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23883195</v>
      </c>
      <c r="BO23" s="423"/>
      <c r="BP23" s="423"/>
      <c r="BQ23" s="423"/>
      <c r="BR23" s="423"/>
      <c r="BS23" s="423"/>
      <c r="BT23" s="423"/>
      <c r="BU23" s="424"/>
      <c r="BV23" s="422">
        <v>24666041</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170</v>
      </c>
      <c r="F24" s="396"/>
      <c r="G24" s="396"/>
      <c r="H24" s="396"/>
      <c r="I24" s="396"/>
      <c r="J24" s="396"/>
      <c r="K24" s="397"/>
      <c r="L24" s="398">
        <v>1</v>
      </c>
      <c r="M24" s="399"/>
      <c r="N24" s="399"/>
      <c r="O24" s="399"/>
      <c r="P24" s="400"/>
      <c r="Q24" s="398">
        <v>9100</v>
      </c>
      <c r="R24" s="399"/>
      <c r="S24" s="399"/>
      <c r="T24" s="399"/>
      <c r="U24" s="399"/>
      <c r="V24" s="400"/>
      <c r="W24" s="457"/>
      <c r="X24" s="439"/>
      <c r="Y24" s="440"/>
      <c r="Z24" s="395" t="s">
        <v>171</v>
      </c>
      <c r="AA24" s="396"/>
      <c r="AB24" s="396"/>
      <c r="AC24" s="396"/>
      <c r="AD24" s="396"/>
      <c r="AE24" s="396"/>
      <c r="AF24" s="396"/>
      <c r="AG24" s="397"/>
      <c r="AH24" s="398">
        <v>578</v>
      </c>
      <c r="AI24" s="399"/>
      <c r="AJ24" s="399"/>
      <c r="AK24" s="399"/>
      <c r="AL24" s="400"/>
      <c r="AM24" s="398">
        <v>1883702</v>
      </c>
      <c r="AN24" s="399"/>
      <c r="AO24" s="399"/>
      <c r="AP24" s="399"/>
      <c r="AQ24" s="399"/>
      <c r="AR24" s="400"/>
      <c r="AS24" s="398">
        <v>3259</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10444596</v>
      </c>
      <c r="BO24" s="423"/>
      <c r="BP24" s="423"/>
      <c r="BQ24" s="423"/>
      <c r="BR24" s="423"/>
      <c r="BS24" s="423"/>
      <c r="BT24" s="423"/>
      <c r="BU24" s="424"/>
      <c r="BV24" s="422">
        <v>11947663</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173</v>
      </c>
      <c r="F25" s="396"/>
      <c r="G25" s="396"/>
      <c r="H25" s="396"/>
      <c r="I25" s="396"/>
      <c r="J25" s="396"/>
      <c r="K25" s="397"/>
      <c r="L25" s="398">
        <v>1</v>
      </c>
      <c r="M25" s="399"/>
      <c r="N25" s="399"/>
      <c r="O25" s="399"/>
      <c r="P25" s="400"/>
      <c r="Q25" s="398">
        <v>7820</v>
      </c>
      <c r="R25" s="399"/>
      <c r="S25" s="399"/>
      <c r="T25" s="399"/>
      <c r="U25" s="399"/>
      <c r="V25" s="400"/>
      <c r="W25" s="457"/>
      <c r="X25" s="439"/>
      <c r="Y25" s="440"/>
      <c r="Z25" s="395" t="s">
        <v>174</v>
      </c>
      <c r="AA25" s="396"/>
      <c r="AB25" s="396"/>
      <c r="AC25" s="396"/>
      <c r="AD25" s="396"/>
      <c r="AE25" s="396"/>
      <c r="AF25" s="396"/>
      <c r="AG25" s="397"/>
      <c r="AH25" s="398" t="s">
        <v>128</v>
      </c>
      <c r="AI25" s="399"/>
      <c r="AJ25" s="399"/>
      <c r="AK25" s="399"/>
      <c r="AL25" s="400"/>
      <c r="AM25" s="398" t="s">
        <v>175</v>
      </c>
      <c r="AN25" s="399"/>
      <c r="AO25" s="399"/>
      <c r="AP25" s="399"/>
      <c r="AQ25" s="399"/>
      <c r="AR25" s="400"/>
      <c r="AS25" s="398" t="s">
        <v>128</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3378380</v>
      </c>
      <c r="BO25" s="418"/>
      <c r="BP25" s="418"/>
      <c r="BQ25" s="418"/>
      <c r="BR25" s="418"/>
      <c r="BS25" s="418"/>
      <c r="BT25" s="418"/>
      <c r="BU25" s="419"/>
      <c r="BV25" s="417">
        <v>6563775</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177</v>
      </c>
      <c r="F26" s="396"/>
      <c r="G26" s="396"/>
      <c r="H26" s="396"/>
      <c r="I26" s="396"/>
      <c r="J26" s="396"/>
      <c r="K26" s="397"/>
      <c r="L26" s="398">
        <v>1</v>
      </c>
      <c r="M26" s="399"/>
      <c r="N26" s="399"/>
      <c r="O26" s="399"/>
      <c r="P26" s="400"/>
      <c r="Q26" s="398">
        <v>7190</v>
      </c>
      <c r="R26" s="399"/>
      <c r="S26" s="399"/>
      <c r="T26" s="399"/>
      <c r="U26" s="399"/>
      <c r="V26" s="400"/>
      <c r="W26" s="457"/>
      <c r="X26" s="439"/>
      <c r="Y26" s="440"/>
      <c r="Z26" s="395" t="s">
        <v>178</v>
      </c>
      <c r="AA26" s="433"/>
      <c r="AB26" s="433"/>
      <c r="AC26" s="433"/>
      <c r="AD26" s="433"/>
      <c r="AE26" s="433"/>
      <c r="AF26" s="433"/>
      <c r="AG26" s="434"/>
      <c r="AH26" s="398">
        <v>12</v>
      </c>
      <c r="AI26" s="399"/>
      <c r="AJ26" s="399"/>
      <c r="AK26" s="399"/>
      <c r="AL26" s="400"/>
      <c r="AM26" s="398">
        <v>37404</v>
      </c>
      <c r="AN26" s="399"/>
      <c r="AO26" s="399"/>
      <c r="AP26" s="399"/>
      <c r="AQ26" s="399"/>
      <c r="AR26" s="400"/>
      <c r="AS26" s="398">
        <v>3117</v>
      </c>
      <c r="AT26" s="399"/>
      <c r="AU26" s="399"/>
      <c r="AV26" s="399"/>
      <c r="AW26" s="399"/>
      <c r="AX26" s="401"/>
      <c r="AY26" s="431" t="s">
        <v>179</v>
      </c>
      <c r="AZ26" s="376"/>
      <c r="BA26" s="376"/>
      <c r="BB26" s="376"/>
      <c r="BC26" s="376"/>
      <c r="BD26" s="376"/>
      <c r="BE26" s="376"/>
      <c r="BF26" s="376"/>
      <c r="BG26" s="376"/>
      <c r="BH26" s="376"/>
      <c r="BI26" s="376"/>
      <c r="BJ26" s="376"/>
      <c r="BK26" s="376"/>
      <c r="BL26" s="376"/>
      <c r="BM26" s="432"/>
      <c r="BN26" s="422">
        <v>62500</v>
      </c>
      <c r="BO26" s="423"/>
      <c r="BP26" s="423"/>
      <c r="BQ26" s="423"/>
      <c r="BR26" s="423"/>
      <c r="BS26" s="423"/>
      <c r="BT26" s="423"/>
      <c r="BU26" s="424"/>
      <c r="BV26" s="422">
        <v>52500</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180</v>
      </c>
      <c r="F27" s="396"/>
      <c r="G27" s="396"/>
      <c r="H27" s="396"/>
      <c r="I27" s="396"/>
      <c r="J27" s="396"/>
      <c r="K27" s="397"/>
      <c r="L27" s="398">
        <v>1</v>
      </c>
      <c r="M27" s="399"/>
      <c r="N27" s="399"/>
      <c r="O27" s="399"/>
      <c r="P27" s="400"/>
      <c r="Q27" s="398">
        <v>4520</v>
      </c>
      <c r="R27" s="399"/>
      <c r="S27" s="399"/>
      <c r="T27" s="399"/>
      <c r="U27" s="399"/>
      <c r="V27" s="400"/>
      <c r="W27" s="457"/>
      <c r="X27" s="439"/>
      <c r="Y27" s="440"/>
      <c r="Z27" s="395" t="s">
        <v>181</v>
      </c>
      <c r="AA27" s="396"/>
      <c r="AB27" s="396"/>
      <c r="AC27" s="396"/>
      <c r="AD27" s="396"/>
      <c r="AE27" s="396"/>
      <c r="AF27" s="396"/>
      <c r="AG27" s="397"/>
      <c r="AH27" s="398">
        <v>59</v>
      </c>
      <c r="AI27" s="399"/>
      <c r="AJ27" s="399"/>
      <c r="AK27" s="399"/>
      <c r="AL27" s="400"/>
      <c r="AM27" s="398">
        <v>171453</v>
      </c>
      <c r="AN27" s="399"/>
      <c r="AO27" s="399"/>
      <c r="AP27" s="399"/>
      <c r="AQ27" s="399"/>
      <c r="AR27" s="400"/>
      <c r="AS27" s="398">
        <v>2906</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v>485703</v>
      </c>
      <c r="BO27" s="426"/>
      <c r="BP27" s="426"/>
      <c r="BQ27" s="426"/>
      <c r="BR27" s="426"/>
      <c r="BS27" s="426"/>
      <c r="BT27" s="426"/>
      <c r="BU27" s="427"/>
      <c r="BV27" s="425">
        <v>485698</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183</v>
      </c>
      <c r="F28" s="396"/>
      <c r="G28" s="396"/>
      <c r="H28" s="396"/>
      <c r="I28" s="396"/>
      <c r="J28" s="396"/>
      <c r="K28" s="397"/>
      <c r="L28" s="398">
        <v>1</v>
      </c>
      <c r="M28" s="399"/>
      <c r="N28" s="399"/>
      <c r="O28" s="399"/>
      <c r="P28" s="400"/>
      <c r="Q28" s="398">
        <v>4040</v>
      </c>
      <c r="R28" s="399"/>
      <c r="S28" s="399"/>
      <c r="T28" s="399"/>
      <c r="U28" s="399"/>
      <c r="V28" s="400"/>
      <c r="W28" s="457"/>
      <c r="X28" s="439"/>
      <c r="Y28" s="440"/>
      <c r="Z28" s="395" t="s">
        <v>184</v>
      </c>
      <c r="AA28" s="396"/>
      <c r="AB28" s="396"/>
      <c r="AC28" s="396"/>
      <c r="AD28" s="396"/>
      <c r="AE28" s="396"/>
      <c r="AF28" s="396"/>
      <c r="AG28" s="397"/>
      <c r="AH28" s="398" t="s">
        <v>128</v>
      </c>
      <c r="AI28" s="399"/>
      <c r="AJ28" s="399"/>
      <c r="AK28" s="399"/>
      <c r="AL28" s="400"/>
      <c r="AM28" s="398" t="s">
        <v>128</v>
      </c>
      <c r="AN28" s="399"/>
      <c r="AO28" s="399"/>
      <c r="AP28" s="399"/>
      <c r="AQ28" s="399"/>
      <c r="AR28" s="400"/>
      <c r="AS28" s="398" t="s">
        <v>128</v>
      </c>
      <c r="AT28" s="399"/>
      <c r="AU28" s="399"/>
      <c r="AV28" s="399"/>
      <c r="AW28" s="399"/>
      <c r="AX28" s="401"/>
      <c r="AY28" s="405" t="s">
        <v>185</v>
      </c>
      <c r="AZ28" s="406"/>
      <c r="BA28" s="406"/>
      <c r="BB28" s="407"/>
      <c r="BC28" s="414" t="s">
        <v>48</v>
      </c>
      <c r="BD28" s="415"/>
      <c r="BE28" s="415"/>
      <c r="BF28" s="415"/>
      <c r="BG28" s="415"/>
      <c r="BH28" s="415"/>
      <c r="BI28" s="415"/>
      <c r="BJ28" s="415"/>
      <c r="BK28" s="415"/>
      <c r="BL28" s="415"/>
      <c r="BM28" s="416"/>
      <c r="BN28" s="417">
        <v>2727026</v>
      </c>
      <c r="BO28" s="418"/>
      <c r="BP28" s="418"/>
      <c r="BQ28" s="418"/>
      <c r="BR28" s="418"/>
      <c r="BS28" s="418"/>
      <c r="BT28" s="418"/>
      <c r="BU28" s="419"/>
      <c r="BV28" s="417">
        <v>2745190</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186</v>
      </c>
      <c r="F29" s="396"/>
      <c r="G29" s="396"/>
      <c r="H29" s="396"/>
      <c r="I29" s="396"/>
      <c r="J29" s="396"/>
      <c r="K29" s="397"/>
      <c r="L29" s="398">
        <v>26</v>
      </c>
      <c r="M29" s="399"/>
      <c r="N29" s="399"/>
      <c r="O29" s="399"/>
      <c r="P29" s="400"/>
      <c r="Q29" s="398">
        <v>3780</v>
      </c>
      <c r="R29" s="399"/>
      <c r="S29" s="399"/>
      <c r="T29" s="399"/>
      <c r="U29" s="399"/>
      <c r="V29" s="400"/>
      <c r="W29" s="458"/>
      <c r="X29" s="459"/>
      <c r="Y29" s="460"/>
      <c r="Z29" s="395" t="s">
        <v>187</v>
      </c>
      <c r="AA29" s="396"/>
      <c r="AB29" s="396"/>
      <c r="AC29" s="396"/>
      <c r="AD29" s="396"/>
      <c r="AE29" s="396"/>
      <c r="AF29" s="396"/>
      <c r="AG29" s="397"/>
      <c r="AH29" s="398">
        <v>637</v>
      </c>
      <c r="AI29" s="399"/>
      <c r="AJ29" s="399"/>
      <c r="AK29" s="399"/>
      <c r="AL29" s="400"/>
      <c r="AM29" s="398">
        <v>2055155</v>
      </c>
      <c r="AN29" s="399"/>
      <c r="AO29" s="399"/>
      <c r="AP29" s="399"/>
      <c r="AQ29" s="399"/>
      <c r="AR29" s="400"/>
      <c r="AS29" s="398">
        <v>3226</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137332</v>
      </c>
      <c r="BO29" s="423"/>
      <c r="BP29" s="423"/>
      <c r="BQ29" s="423"/>
      <c r="BR29" s="423"/>
      <c r="BS29" s="423"/>
      <c r="BT29" s="423"/>
      <c r="BU29" s="424"/>
      <c r="BV29" s="422">
        <v>364313</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99.1</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3650543</v>
      </c>
      <c r="BO30" s="426"/>
      <c r="BP30" s="426"/>
      <c r="BQ30" s="426"/>
      <c r="BR30" s="426"/>
      <c r="BS30" s="426"/>
      <c r="BT30" s="426"/>
      <c r="BU30" s="427"/>
      <c r="BV30" s="425">
        <v>6133505</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198</v>
      </c>
      <c r="AN33" s="374"/>
      <c r="AO33" s="373" t="s">
        <v>197</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198</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11</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13</v>
      </c>
      <c r="BX34" s="370"/>
      <c r="BY34" s="371" t="str">
        <f>IF('各会計、関係団体の財政状況及び健全化判断比率'!B68="","",'各会計、関係団体の財政状況及び健全化判断比率'!B68)</f>
        <v>加須市・羽生市水防事務組合</v>
      </c>
      <c r="BZ34" s="371"/>
      <c r="CA34" s="371"/>
      <c r="CB34" s="371"/>
      <c r="CC34" s="371"/>
      <c r="CD34" s="371"/>
      <c r="CE34" s="371"/>
      <c r="CF34" s="371"/>
      <c r="CG34" s="371"/>
      <c r="CH34" s="371"/>
      <c r="CI34" s="371"/>
      <c r="CJ34" s="371"/>
      <c r="CK34" s="371"/>
      <c r="CL34" s="371"/>
      <c r="CM34" s="371"/>
      <c r="CN34" s="178"/>
      <c r="CO34" s="370">
        <f>IF(CQ34="","",MAX(C34:D43,U34:V43,AM34:AN43,BE34:BF43,BW34:BX43)+1)</f>
        <v>22</v>
      </c>
      <c r="CP34" s="370"/>
      <c r="CQ34" s="371" t="str">
        <f>IF('各会計、関係団体の財政状況及び健全化判断比率'!BS7="","",'各会計、関係団体の財政状況及び健全化判断比率'!BS7)</f>
        <v>米米倶楽部</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加須都市計画事業野中土地区画整理事業特別会計（普通会計）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国民健康保険直営診療所特別会計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f t="shared" ref="BE35:BE43" si="1">IF(BG35="","",BE34+1)</f>
        <v>12</v>
      </c>
      <c r="BF35" s="370"/>
      <c r="BG35" s="371" t="str">
        <f>IF('各会計、関係団体の財政状況及び健全化判断比率'!B35="","",'各会計、関係団体の財政状況及び健全化判断比率'!B35)</f>
        <v>加須都市計画事業野中土地区画整理事業特別会計</v>
      </c>
      <c r="BH35" s="371"/>
      <c r="BI35" s="371"/>
      <c r="BJ35" s="371"/>
      <c r="BK35" s="371"/>
      <c r="BL35" s="371"/>
      <c r="BM35" s="371"/>
      <c r="BN35" s="371"/>
      <c r="BO35" s="371"/>
      <c r="BP35" s="371"/>
      <c r="BQ35" s="371"/>
      <c r="BR35" s="371"/>
      <c r="BS35" s="371"/>
      <c r="BT35" s="371"/>
      <c r="BU35" s="371"/>
      <c r="BV35" s="178"/>
      <c r="BW35" s="370">
        <f t="shared" ref="BW35:BW43" si="2">IF(BY35="","",BW34+1)</f>
        <v>14</v>
      </c>
      <c r="BX35" s="370"/>
      <c r="BY35" s="371" t="str">
        <f>IF('各会計、関係団体の財政状況及び健全化判断比率'!B69="","",'各会計、関係団体の財政状況及び健全化判断比率'!B69)</f>
        <v>広域利根斎場組合</v>
      </c>
      <c r="BZ35" s="371"/>
      <c r="CA35" s="371"/>
      <c r="CB35" s="371"/>
      <c r="CC35" s="371"/>
      <c r="CD35" s="371"/>
      <c r="CE35" s="371"/>
      <c r="CF35" s="371"/>
      <c r="CG35" s="371"/>
      <c r="CH35" s="371"/>
      <c r="CI35" s="371"/>
      <c r="CJ35" s="371"/>
      <c r="CK35" s="371"/>
      <c r="CL35" s="371"/>
      <c r="CM35" s="371"/>
      <c r="CN35" s="178"/>
      <c r="CO35" s="370">
        <f t="shared" ref="CO35:CO43" si="3">IF(CQ35="","",CO34+1)</f>
        <v>23</v>
      </c>
      <c r="CP35" s="370"/>
      <c r="CQ35" s="371" t="str">
        <f>IF('各会計、関係団体の財政状況及び健全化判断比率'!BS8="","",'各会計、関係団体の財政状況及び健全化判断比率'!BS8)</f>
        <v>かぞ農業公社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加須都市計画事業栗橋駅西（大利根地区）土地区画整理事業特別会計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15</v>
      </c>
      <c r="BX36" s="370"/>
      <c r="BY36" s="371" t="str">
        <f>IF('各会計、関係団体の財政状況及び健全化判断比率'!B70="","",'各会計、関係団体の財政状況及び健全化判断比率'!B70)</f>
        <v>埼玉東部消防組合</v>
      </c>
      <c r="BZ36" s="371"/>
      <c r="CA36" s="371"/>
      <c r="CB36" s="371"/>
      <c r="CC36" s="371"/>
      <c r="CD36" s="371"/>
      <c r="CE36" s="371"/>
      <c r="CF36" s="371"/>
      <c r="CG36" s="371"/>
      <c r="CH36" s="371"/>
      <c r="CI36" s="371"/>
      <c r="CJ36" s="371"/>
      <c r="CK36" s="371"/>
      <c r="CL36" s="371"/>
      <c r="CM36" s="371"/>
      <c r="CN36" s="178"/>
      <c r="CO36" s="370">
        <f t="shared" si="3"/>
        <v>24</v>
      </c>
      <c r="CP36" s="370"/>
      <c r="CQ36" s="371" t="str">
        <f>IF('各会計、関係団体の財政状況及び健全化判断比率'!BS9="","",'各会計、関係団体の財政状況及び健全化判断比率'!BS9)</f>
        <v>渡良瀬遊水地アクリメーション振興財団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河野博士育英事業特別会計</v>
      </c>
      <c r="F37" s="371"/>
      <c r="G37" s="371"/>
      <c r="H37" s="371"/>
      <c r="I37" s="371"/>
      <c r="J37" s="371"/>
      <c r="K37" s="371"/>
      <c r="L37" s="371"/>
      <c r="M37" s="371"/>
      <c r="N37" s="371"/>
      <c r="O37" s="371"/>
      <c r="P37" s="371"/>
      <c r="Q37" s="371"/>
      <c r="R37" s="371"/>
      <c r="S37" s="371"/>
      <c r="T37" s="178"/>
      <c r="U37" s="370">
        <f t="shared" si="4"/>
        <v>8</v>
      </c>
      <c r="V37" s="370"/>
      <c r="W37" s="371" t="str">
        <f>IF('各会計、関係団体の財政状況及び健全化判断比率'!B31="","",'各会計、関係団体の財政状況及び健全化判断比率'!B31)</f>
        <v>介護保険事業特別会計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16</v>
      </c>
      <c r="BX37" s="370"/>
      <c r="BY37" s="371" t="str">
        <f>IF('各会計、関係団体の財政状況及び健全化判断比率'!B71="","",'各会計、関係団体の財政状況及び健全化判断比率'!B71)</f>
        <v>埼玉県後期高齢者医療広域連合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17</v>
      </c>
      <c r="BX38" s="370"/>
      <c r="BY38" s="371" t="str">
        <f>IF('各会計、関係団体の財政状況及び健全化判断比率'!B72="","",'各会計、関係団体の財政状況及び健全化判断比率'!B72)</f>
        <v>埼玉県後期高齢者医療広域連合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18</v>
      </c>
      <c r="BX39" s="370"/>
      <c r="BY39" s="371" t="str">
        <f>IF('各会計、関係団体の財政状況及び健全化判断比率'!B73="","",'各会計、関係団体の財政状況及び健全化判断比率'!B73)</f>
        <v>埼玉県市町村総合事務組合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19</v>
      </c>
      <c r="BX40" s="370"/>
      <c r="BY40" s="371" t="str">
        <f>IF('各会計、関係団体の財政状況及び健全化判断比率'!B74="","",'各会計、関係団体の財政状況及び健全化判断比率'!B74)</f>
        <v>埼玉県市町村総合事務組合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20</v>
      </c>
      <c r="BX41" s="370"/>
      <c r="BY41" s="371" t="str">
        <f>IF('各会計、関係団体の財政状況及び健全化判断比率'!B75="","",'各会計、関係団体の財政状況及び健全化判断比率'!B75)</f>
        <v>彩の国さいたま人づくり広域連合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21</v>
      </c>
      <c r="BX42" s="370"/>
      <c r="BY42" s="371" t="str">
        <f>IF('各会計、関係団体の財政状況及び健全化判断比率'!B76="","",'各会計、関係団体の財政状況及び健全化判断比率'!B76)</f>
        <v>埼玉県都市競艇組合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240" t="s">
        <v>611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2">
      <c r="B5" s="696" t="s">
        <v>225</v>
      </c>
      <c r="C5" s="697"/>
      <c r="D5" s="697"/>
      <c r="E5" s="697"/>
      <c r="F5" s="697"/>
      <c r="G5" s="697"/>
      <c r="H5" s="697"/>
      <c r="I5" s="697"/>
      <c r="J5" s="697"/>
      <c r="K5" s="697"/>
      <c r="L5" s="697"/>
      <c r="M5" s="697"/>
      <c r="N5" s="697"/>
      <c r="O5" s="697"/>
      <c r="P5" s="697"/>
      <c r="Q5" s="698"/>
      <c r="R5" s="681">
        <v>15717427</v>
      </c>
      <c r="S5" s="682"/>
      <c r="T5" s="682"/>
      <c r="U5" s="682"/>
      <c r="V5" s="682"/>
      <c r="W5" s="682"/>
      <c r="X5" s="682"/>
      <c r="Y5" s="725"/>
      <c r="Z5" s="743">
        <v>30.3</v>
      </c>
      <c r="AA5" s="743"/>
      <c r="AB5" s="743"/>
      <c r="AC5" s="743"/>
      <c r="AD5" s="744">
        <v>15202883</v>
      </c>
      <c r="AE5" s="744"/>
      <c r="AF5" s="744"/>
      <c r="AG5" s="744"/>
      <c r="AH5" s="744"/>
      <c r="AI5" s="744"/>
      <c r="AJ5" s="744"/>
      <c r="AK5" s="744"/>
      <c r="AL5" s="726">
        <v>60.3</v>
      </c>
      <c r="AM5" s="701"/>
      <c r="AN5" s="701"/>
      <c r="AO5" s="727"/>
      <c r="AP5" s="696" t="s">
        <v>226</v>
      </c>
      <c r="AQ5" s="697"/>
      <c r="AR5" s="697"/>
      <c r="AS5" s="697"/>
      <c r="AT5" s="697"/>
      <c r="AU5" s="697"/>
      <c r="AV5" s="697"/>
      <c r="AW5" s="697"/>
      <c r="AX5" s="697"/>
      <c r="AY5" s="697"/>
      <c r="AZ5" s="697"/>
      <c r="BA5" s="697"/>
      <c r="BB5" s="697"/>
      <c r="BC5" s="697"/>
      <c r="BD5" s="697"/>
      <c r="BE5" s="697"/>
      <c r="BF5" s="698"/>
      <c r="BG5" s="628">
        <v>15202883</v>
      </c>
      <c r="BH5" s="629"/>
      <c r="BI5" s="629"/>
      <c r="BJ5" s="629"/>
      <c r="BK5" s="629"/>
      <c r="BL5" s="629"/>
      <c r="BM5" s="629"/>
      <c r="BN5" s="630"/>
      <c r="BO5" s="655">
        <v>96.7</v>
      </c>
      <c r="BP5" s="655"/>
      <c r="BQ5" s="655"/>
      <c r="BR5" s="655"/>
      <c r="BS5" s="656" t="s">
        <v>128</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2">
      <c r="B6" s="625" t="s">
        <v>230</v>
      </c>
      <c r="C6" s="626"/>
      <c r="D6" s="626"/>
      <c r="E6" s="626"/>
      <c r="F6" s="626"/>
      <c r="G6" s="626"/>
      <c r="H6" s="626"/>
      <c r="I6" s="626"/>
      <c r="J6" s="626"/>
      <c r="K6" s="626"/>
      <c r="L6" s="626"/>
      <c r="M6" s="626"/>
      <c r="N6" s="626"/>
      <c r="O6" s="626"/>
      <c r="P6" s="626"/>
      <c r="Q6" s="627"/>
      <c r="R6" s="628">
        <v>532639</v>
      </c>
      <c r="S6" s="629"/>
      <c r="T6" s="629"/>
      <c r="U6" s="629"/>
      <c r="V6" s="629"/>
      <c r="W6" s="629"/>
      <c r="X6" s="629"/>
      <c r="Y6" s="630"/>
      <c r="Z6" s="655">
        <v>1</v>
      </c>
      <c r="AA6" s="655"/>
      <c r="AB6" s="655"/>
      <c r="AC6" s="655"/>
      <c r="AD6" s="656">
        <v>532639</v>
      </c>
      <c r="AE6" s="656"/>
      <c r="AF6" s="656"/>
      <c r="AG6" s="656"/>
      <c r="AH6" s="656"/>
      <c r="AI6" s="656"/>
      <c r="AJ6" s="656"/>
      <c r="AK6" s="656"/>
      <c r="AL6" s="631">
        <v>2.1</v>
      </c>
      <c r="AM6" s="632"/>
      <c r="AN6" s="632"/>
      <c r="AO6" s="657"/>
      <c r="AP6" s="625" t="s">
        <v>231</v>
      </c>
      <c r="AQ6" s="626"/>
      <c r="AR6" s="626"/>
      <c r="AS6" s="626"/>
      <c r="AT6" s="626"/>
      <c r="AU6" s="626"/>
      <c r="AV6" s="626"/>
      <c r="AW6" s="626"/>
      <c r="AX6" s="626"/>
      <c r="AY6" s="626"/>
      <c r="AZ6" s="626"/>
      <c r="BA6" s="626"/>
      <c r="BB6" s="626"/>
      <c r="BC6" s="626"/>
      <c r="BD6" s="626"/>
      <c r="BE6" s="626"/>
      <c r="BF6" s="627"/>
      <c r="BG6" s="628">
        <v>15202883</v>
      </c>
      <c r="BH6" s="629"/>
      <c r="BI6" s="629"/>
      <c r="BJ6" s="629"/>
      <c r="BK6" s="629"/>
      <c r="BL6" s="629"/>
      <c r="BM6" s="629"/>
      <c r="BN6" s="630"/>
      <c r="BO6" s="655">
        <v>96.7</v>
      </c>
      <c r="BP6" s="655"/>
      <c r="BQ6" s="655"/>
      <c r="BR6" s="655"/>
      <c r="BS6" s="656" t="s">
        <v>128</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296005</v>
      </c>
      <c r="CS6" s="629"/>
      <c r="CT6" s="629"/>
      <c r="CU6" s="629"/>
      <c r="CV6" s="629"/>
      <c r="CW6" s="629"/>
      <c r="CX6" s="629"/>
      <c r="CY6" s="630"/>
      <c r="CZ6" s="726">
        <v>0.6</v>
      </c>
      <c r="DA6" s="701"/>
      <c r="DB6" s="701"/>
      <c r="DC6" s="729"/>
      <c r="DD6" s="634">
        <v>1138</v>
      </c>
      <c r="DE6" s="629"/>
      <c r="DF6" s="629"/>
      <c r="DG6" s="629"/>
      <c r="DH6" s="629"/>
      <c r="DI6" s="629"/>
      <c r="DJ6" s="629"/>
      <c r="DK6" s="629"/>
      <c r="DL6" s="629"/>
      <c r="DM6" s="629"/>
      <c r="DN6" s="629"/>
      <c r="DO6" s="629"/>
      <c r="DP6" s="630"/>
      <c r="DQ6" s="634">
        <v>296005</v>
      </c>
      <c r="DR6" s="629"/>
      <c r="DS6" s="629"/>
      <c r="DT6" s="629"/>
      <c r="DU6" s="629"/>
      <c r="DV6" s="629"/>
      <c r="DW6" s="629"/>
      <c r="DX6" s="629"/>
      <c r="DY6" s="629"/>
      <c r="DZ6" s="629"/>
      <c r="EA6" s="629"/>
      <c r="EB6" s="629"/>
      <c r="EC6" s="672"/>
    </row>
    <row r="7" spans="2:143" ht="11.25" customHeight="1" x14ac:dyDescent="0.2">
      <c r="B7" s="625" t="s">
        <v>233</v>
      </c>
      <c r="C7" s="626"/>
      <c r="D7" s="626"/>
      <c r="E7" s="626"/>
      <c r="F7" s="626"/>
      <c r="G7" s="626"/>
      <c r="H7" s="626"/>
      <c r="I7" s="626"/>
      <c r="J7" s="626"/>
      <c r="K7" s="626"/>
      <c r="L7" s="626"/>
      <c r="M7" s="626"/>
      <c r="N7" s="626"/>
      <c r="O7" s="626"/>
      <c r="P7" s="626"/>
      <c r="Q7" s="627"/>
      <c r="R7" s="628">
        <v>8707</v>
      </c>
      <c r="S7" s="629"/>
      <c r="T7" s="629"/>
      <c r="U7" s="629"/>
      <c r="V7" s="629"/>
      <c r="W7" s="629"/>
      <c r="X7" s="629"/>
      <c r="Y7" s="630"/>
      <c r="Z7" s="655">
        <v>0</v>
      </c>
      <c r="AA7" s="655"/>
      <c r="AB7" s="655"/>
      <c r="AC7" s="655"/>
      <c r="AD7" s="656">
        <v>8707</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6494008</v>
      </c>
      <c r="BH7" s="629"/>
      <c r="BI7" s="629"/>
      <c r="BJ7" s="629"/>
      <c r="BK7" s="629"/>
      <c r="BL7" s="629"/>
      <c r="BM7" s="629"/>
      <c r="BN7" s="630"/>
      <c r="BO7" s="655">
        <v>41.3</v>
      </c>
      <c r="BP7" s="655"/>
      <c r="BQ7" s="655"/>
      <c r="BR7" s="655"/>
      <c r="BS7" s="656" t="s">
        <v>128</v>
      </c>
      <c r="BT7" s="656"/>
      <c r="BU7" s="656"/>
      <c r="BV7" s="656"/>
      <c r="BW7" s="656"/>
      <c r="BX7" s="656"/>
      <c r="BY7" s="656"/>
      <c r="BZ7" s="656"/>
      <c r="CA7" s="656"/>
      <c r="CB7" s="714"/>
      <c r="CD7" s="662" t="s">
        <v>235</v>
      </c>
      <c r="CE7" s="663"/>
      <c r="CF7" s="663"/>
      <c r="CG7" s="663"/>
      <c r="CH7" s="663"/>
      <c r="CI7" s="663"/>
      <c r="CJ7" s="663"/>
      <c r="CK7" s="663"/>
      <c r="CL7" s="663"/>
      <c r="CM7" s="663"/>
      <c r="CN7" s="663"/>
      <c r="CO7" s="663"/>
      <c r="CP7" s="663"/>
      <c r="CQ7" s="664"/>
      <c r="CR7" s="628">
        <v>5661684</v>
      </c>
      <c r="CS7" s="629"/>
      <c r="CT7" s="629"/>
      <c r="CU7" s="629"/>
      <c r="CV7" s="629"/>
      <c r="CW7" s="629"/>
      <c r="CX7" s="629"/>
      <c r="CY7" s="630"/>
      <c r="CZ7" s="655">
        <v>12.4</v>
      </c>
      <c r="DA7" s="655"/>
      <c r="DB7" s="655"/>
      <c r="DC7" s="655"/>
      <c r="DD7" s="634">
        <v>518977</v>
      </c>
      <c r="DE7" s="629"/>
      <c r="DF7" s="629"/>
      <c r="DG7" s="629"/>
      <c r="DH7" s="629"/>
      <c r="DI7" s="629"/>
      <c r="DJ7" s="629"/>
      <c r="DK7" s="629"/>
      <c r="DL7" s="629"/>
      <c r="DM7" s="629"/>
      <c r="DN7" s="629"/>
      <c r="DO7" s="629"/>
      <c r="DP7" s="630"/>
      <c r="DQ7" s="634">
        <v>4657563</v>
      </c>
      <c r="DR7" s="629"/>
      <c r="DS7" s="629"/>
      <c r="DT7" s="629"/>
      <c r="DU7" s="629"/>
      <c r="DV7" s="629"/>
      <c r="DW7" s="629"/>
      <c r="DX7" s="629"/>
      <c r="DY7" s="629"/>
      <c r="DZ7" s="629"/>
      <c r="EA7" s="629"/>
      <c r="EB7" s="629"/>
      <c r="EC7" s="672"/>
    </row>
    <row r="8" spans="2:143" ht="11.25" customHeight="1" x14ac:dyDescent="0.2">
      <c r="B8" s="625" t="s">
        <v>236</v>
      </c>
      <c r="C8" s="626"/>
      <c r="D8" s="626"/>
      <c r="E8" s="626"/>
      <c r="F8" s="626"/>
      <c r="G8" s="626"/>
      <c r="H8" s="626"/>
      <c r="I8" s="626"/>
      <c r="J8" s="626"/>
      <c r="K8" s="626"/>
      <c r="L8" s="626"/>
      <c r="M8" s="626"/>
      <c r="N8" s="626"/>
      <c r="O8" s="626"/>
      <c r="P8" s="626"/>
      <c r="Q8" s="627"/>
      <c r="R8" s="628">
        <v>85355</v>
      </c>
      <c r="S8" s="629"/>
      <c r="T8" s="629"/>
      <c r="U8" s="629"/>
      <c r="V8" s="629"/>
      <c r="W8" s="629"/>
      <c r="X8" s="629"/>
      <c r="Y8" s="630"/>
      <c r="Z8" s="655">
        <v>0.2</v>
      </c>
      <c r="AA8" s="655"/>
      <c r="AB8" s="655"/>
      <c r="AC8" s="655"/>
      <c r="AD8" s="656">
        <v>85355</v>
      </c>
      <c r="AE8" s="656"/>
      <c r="AF8" s="656"/>
      <c r="AG8" s="656"/>
      <c r="AH8" s="656"/>
      <c r="AI8" s="656"/>
      <c r="AJ8" s="656"/>
      <c r="AK8" s="656"/>
      <c r="AL8" s="631">
        <v>0.3</v>
      </c>
      <c r="AM8" s="632"/>
      <c r="AN8" s="632"/>
      <c r="AO8" s="657"/>
      <c r="AP8" s="625" t="s">
        <v>237</v>
      </c>
      <c r="AQ8" s="626"/>
      <c r="AR8" s="626"/>
      <c r="AS8" s="626"/>
      <c r="AT8" s="626"/>
      <c r="AU8" s="626"/>
      <c r="AV8" s="626"/>
      <c r="AW8" s="626"/>
      <c r="AX8" s="626"/>
      <c r="AY8" s="626"/>
      <c r="AZ8" s="626"/>
      <c r="BA8" s="626"/>
      <c r="BB8" s="626"/>
      <c r="BC8" s="626"/>
      <c r="BD8" s="626"/>
      <c r="BE8" s="626"/>
      <c r="BF8" s="627"/>
      <c r="BG8" s="628">
        <v>206282</v>
      </c>
      <c r="BH8" s="629"/>
      <c r="BI8" s="629"/>
      <c r="BJ8" s="629"/>
      <c r="BK8" s="629"/>
      <c r="BL8" s="629"/>
      <c r="BM8" s="629"/>
      <c r="BN8" s="630"/>
      <c r="BO8" s="655">
        <v>1.3</v>
      </c>
      <c r="BP8" s="655"/>
      <c r="BQ8" s="655"/>
      <c r="BR8" s="655"/>
      <c r="BS8" s="656" t="s">
        <v>128</v>
      </c>
      <c r="BT8" s="656"/>
      <c r="BU8" s="656"/>
      <c r="BV8" s="656"/>
      <c r="BW8" s="656"/>
      <c r="BX8" s="656"/>
      <c r="BY8" s="656"/>
      <c r="BZ8" s="656"/>
      <c r="CA8" s="656"/>
      <c r="CB8" s="714"/>
      <c r="CD8" s="662" t="s">
        <v>238</v>
      </c>
      <c r="CE8" s="663"/>
      <c r="CF8" s="663"/>
      <c r="CG8" s="663"/>
      <c r="CH8" s="663"/>
      <c r="CI8" s="663"/>
      <c r="CJ8" s="663"/>
      <c r="CK8" s="663"/>
      <c r="CL8" s="663"/>
      <c r="CM8" s="663"/>
      <c r="CN8" s="663"/>
      <c r="CO8" s="663"/>
      <c r="CP8" s="663"/>
      <c r="CQ8" s="664"/>
      <c r="CR8" s="628">
        <v>18255703</v>
      </c>
      <c r="CS8" s="629"/>
      <c r="CT8" s="629"/>
      <c r="CU8" s="629"/>
      <c r="CV8" s="629"/>
      <c r="CW8" s="629"/>
      <c r="CX8" s="629"/>
      <c r="CY8" s="630"/>
      <c r="CZ8" s="655">
        <v>40.1</v>
      </c>
      <c r="DA8" s="655"/>
      <c r="DB8" s="655"/>
      <c r="DC8" s="655"/>
      <c r="DD8" s="634">
        <v>42242</v>
      </c>
      <c r="DE8" s="629"/>
      <c r="DF8" s="629"/>
      <c r="DG8" s="629"/>
      <c r="DH8" s="629"/>
      <c r="DI8" s="629"/>
      <c r="DJ8" s="629"/>
      <c r="DK8" s="629"/>
      <c r="DL8" s="629"/>
      <c r="DM8" s="629"/>
      <c r="DN8" s="629"/>
      <c r="DO8" s="629"/>
      <c r="DP8" s="630"/>
      <c r="DQ8" s="634">
        <v>8329290</v>
      </c>
      <c r="DR8" s="629"/>
      <c r="DS8" s="629"/>
      <c r="DT8" s="629"/>
      <c r="DU8" s="629"/>
      <c r="DV8" s="629"/>
      <c r="DW8" s="629"/>
      <c r="DX8" s="629"/>
      <c r="DY8" s="629"/>
      <c r="DZ8" s="629"/>
      <c r="EA8" s="629"/>
      <c r="EB8" s="629"/>
      <c r="EC8" s="672"/>
    </row>
    <row r="9" spans="2:143" ht="11.25" customHeight="1" x14ac:dyDescent="0.2">
      <c r="B9" s="625" t="s">
        <v>239</v>
      </c>
      <c r="C9" s="626"/>
      <c r="D9" s="626"/>
      <c r="E9" s="626"/>
      <c r="F9" s="626"/>
      <c r="G9" s="626"/>
      <c r="H9" s="626"/>
      <c r="I9" s="626"/>
      <c r="J9" s="626"/>
      <c r="K9" s="626"/>
      <c r="L9" s="626"/>
      <c r="M9" s="626"/>
      <c r="N9" s="626"/>
      <c r="O9" s="626"/>
      <c r="P9" s="626"/>
      <c r="Q9" s="627"/>
      <c r="R9" s="628">
        <v>101281</v>
      </c>
      <c r="S9" s="629"/>
      <c r="T9" s="629"/>
      <c r="U9" s="629"/>
      <c r="V9" s="629"/>
      <c r="W9" s="629"/>
      <c r="X9" s="629"/>
      <c r="Y9" s="630"/>
      <c r="Z9" s="655">
        <v>0.2</v>
      </c>
      <c r="AA9" s="655"/>
      <c r="AB9" s="655"/>
      <c r="AC9" s="655"/>
      <c r="AD9" s="656">
        <v>101281</v>
      </c>
      <c r="AE9" s="656"/>
      <c r="AF9" s="656"/>
      <c r="AG9" s="656"/>
      <c r="AH9" s="656"/>
      <c r="AI9" s="656"/>
      <c r="AJ9" s="656"/>
      <c r="AK9" s="656"/>
      <c r="AL9" s="631">
        <v>0.4</v>
      </c>
      <c r="AM9" s="632"/>
      <c r="AN9" s="632"/>
      <c r="AO9" s="657"/>
      <c r="AP9" s="625" t="s">
        <v>240</v>
      </c>
      <c r="AQ9" s="626"/>
      <c r="AR9" s="626"/>
      <c r="AS9" s="626"/>
      <c r="AT9" s="626"/>
      <c r="AU9" s="626"/>
      <c r="AV9" s="626"/>
      <c r="AW9" s="626"/>
      <c r="AX9" s="626"/>
      <c r="AY9" s="626"/>
      <c r="AZ9" s="626"/>
      <c r="BA9" s="626"/>
      <c r="BB9" s="626"/>
      <c r="BC9" s="626"/>
      <c r="BD9" s="626"/>
      <c r="BE9" s="626"/>
      <c r="BF9" s="627"/>
      <c r="BG9" s="628">
        <v>5382179</v>
      </c>
      <c r="BH9" s="629"/>
      <c r="BI9" s="629"/>
      <c r="BJ9" s="629"/>
      <c r="BK9" s="629"/>
      <c r="BL9" s="629"/>
      <c r="BM9" s="629"/>
      <c r="BN9" s="630"/>
      <c r="BO9" s="655">
        <v>34.200000000000003</v>
      </c>
      <c r="BP9" s="655"/>
      <c r="BQ9" s="655"/>
      <c r="BR9" s="655"/>
      <c r="BS9" s="656" t="s">
        <v>128</v>
      </c>
      <c r="BT9" s="656"/>
      <c r="BU9" s="656"/>
      <c r="BV9" s="656"/>
      <c r="BW9" s="656"/>
      <c r="BX9" s="656"/>
      <c r="BY9" s="656"/>
      <c r="BZ9" s="656"/>
      <c r="CA9" s="656"/>
      <c r="CB9" s="714"/>
      <c r="CD9" s="662" t="s">
        <v>241</v>
      </c>
      <c r="CE9" s="663"/>
      <c r="CF9" s="663"/>
      <c r="CG9" s="663"/>
      <c r="CH9" s="663"/>
      <c r="CI9" s="663"/>
      <c r="CJ9" s="663"/>
      <c r="CK9" s="663"/>
      <c r="CL9" s="663"/>
      <c r="CM9" s="663"/>
      <c r="CN9" s="663"/>
      <c r="CO9" s="663"/>
      <c r="CP9" s="663"/>
      <c r="CQ9" s="664"/>
      <c r="CR9" s="628">
        <v>7577457</v>
      </c>
      <c r="CS9" s="629"/>
      <c r="CT9" s="629"/>
      <c r="CU9" s="629"/>
      <c r="CV9" s="629"/>
      <c r="CW9" s="629"/>
      <c r="CX9" s="629"/>
      <c r="CY9" s="630"/>
      <c r="CZ9" s="655">
        <v>16.600000000000001</v>
      </c>
      <c r="DA9" s="655"/>
      <c r="DB9" s="655"/>
      <c r="DC9" s="655"/>
      <c r="DD9" s="634">
        <v>3662013</v>
      </c>
      <c r="DE9" s="629"/>
      <c r="DF9" s="629"/>
      <c r="DG9" s="629"/>
      <c r="DH9" s="629"/>
      <c r="DI9" s="629"/>
      <c r="DJ9" s="629"/>
      <c r="DK9" s="629"/>
      <c r="DL9" s="629"/>
      <c r="DM9" s="629"/>
      <c r="DN9" s="629"/>
      <c r="DO9" s="629"/>
      <c r="DP9" s="630"/>
      <c r="DQ9" s="634">
        <v>2448657</v>
      </c>
      <c r="DR9" s="629"/>
      <c r="DS9" s="629"/>
      <c r="DT9" s="629"/>
      <c r="DU9" s="629"/>
      <c r="DV9" s="629"/>
      <c r="DW9" s="629"/>
      <c r="DX9" s="629"/>
      <c r="DY9" s="629"/>
      <c r="DZ9" s="629"/>
      <c r="EA9" s="629"/>
      <c r="EB9" s="629"/>
      <c r="EC9" s="672"/>
    </row>
    <row r="10" spans="2:143" ht="11.25" customHeight="1" x14ac:dyDescent="0.2">
      <c r="B10" s="625" t="s">
        <v>242</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333066</v>
      </c>
      <c r="BH10" s="629"/>
      <c r="BI10" s="629"/>
      <c r="BJ10" s="629"/>
      <c r="BK10" s="629"/>
      <c r="BL10" s="629"/>
      <c r="BM10" s="629"/>
      <c r="BN10" s="630"/>
      <c r="BO10" s="655">
        <v>2.1</v>
      </c>
      <c r="BP10" s="655"/>
      <c r="BQ10" s="655"/>
      <c r="BR10" s="655"/>
      <c r="BS10" s="656" t="s">
        <v>128</v>
      </c>
      <c r="BT10" s="656"/>
      <c r="BU10" s="656"/>
      <c r="BV10" s="656"/>
      <c r="BW10" s="656"/>
      <c r="BX10" s="656"/>
      <c r="BY10" s="656"/>
      <c r="BZ10" s="656"/>
      <c r="CA10" s="656"/>
      <c r="CB10" s="714"/>
      <c r="CD10" s="662" t="s">
        <v>244</v>
      </c>
      <c r="CE10" s="663"/>
      <c r="CF10" s="663"/>
      <c r="CG10" s="663"/>
      <c r="CH10" s="663"/>
      <c r="CI10" s="663"/>
      <c r="CJ10" s="663"/>
      <c r="CK10" s="663"/>
      <c r="CL10" s="663"/>
      <c r="CM10" s="663"/>
      <c r="CN10" s="663"/>
      <c r="CO10" s="663"/>
      <c r="CP10" s="663"/>
      <c r="CQ10" s="664"/>
      <c r="CR10" s="628">
        <v>85675</v>
      </c>
      <c r="CS10" s="629"/>
      <c r="CT10" s="629"/>
      <c r="CU10" s="629"/>
      <c r="CV10" s="629"/>
      <c r="CW10" s="629"/>
      <c r="CX10" s="629"/>
      <c r="CY10" s="630"/>
      <c r="CZ10" s="655">
        <v>0.2</v>
      </c>
      <c r="DA10" s="655"/>
      <c r="DB10" s="655"/>
      <c r="DC10" s="655"/>
      <c r="DD10" s="634" t="s">
        <v>128</v>
      </c>
      <c r="DE10" s="629"/>
      <c r="DF10" s="629"/>
      <c r="DG10" s="629"/>
      <c r="DH10" s="629"/>
      <c r="DI10" s="629"/>
      <c r="DJ10" s="629"/>
      <c r="DK10" s="629"/>
      <c r="DL10" s="629"/>
      <c r="DM10" s="629"/>
      <c r="DN10" s="629"/>
      <c r="DO10" s="629"/>
      <c r="DP10" s="630"/>
      <c r="DQ10" s="634">
        <v>82151</v>
      </c>
      <c r="DR10" s="629"/>
      <c r="DS10" s="629"/>
      <c r="DT10" s="629"/>
      <c r="DU10" s="629"/>
      <c r="DV10" s="629"/>
      <c r="DW10" s="629"/>
      <c r="DX10" s="629"/>
      <c r="DY10" s="629"/>
      <c r="DZ10" s="629"/>
      <c r="EA10" s="629"/>
      <c r="EB10" s="629"/>
      <c r="EC10" s="672"/>
    </row>
    <row r="11" spans="2:143" ht="11.25" customHeight="1" x14ac:dyDescent="0.2">
      <c r="B11" s="625" t="s">
        <v>245</v>
      </c>
      <c r="C11" s="626"/>
      <c r="D11" s="626"/>
      <c r="E11" s="626"/>
      <c r="F11" s="626"/>
      <c r="G11" s="626"/>
      <c r="H11" s="626"/>
      <c r="I11" s="626"/>
      <c r="J11" s="626"/>
      <c r="K11" s="626"/>
      <c r="L11" s="626"/>
      <c r="M11" s="626"/>
      <c r="N11" s="626"/>
      <c r="O11" s="626"/>
      <c r="P11" s="626"/>
      <c r="Q11" s="627"/>
      <c r="R11" s="628">
        <v>2553137</v>
      </c>
      <c r="S11" s="629"/>
      <c r="T11" s="629"/>
      <c r="U11" s="629"/>
      <c r="V11" s="629"/>
      <c r="W11" s="629"/>
      <c r="X11" s="629"/>
      <c r="Y11" s="630"/>
      <c r="Z11" s="631">
        <v>4.9000000000000004</v>
      </c>
      <c r="AA11" s="632"/>
      <c r="AB11" s="632"/>
      <c r="AC11" s="633"/>
      <c r="AD11" s="634">
        <v>2553137</v>
      </c>
      <c r="AE11" s="629"/>
      <c r="AF11" s="629"/>
      <c r="AG11" s="629"/>
      <c r="AH11" s="629"/>
      <c r="AI11" s="629"/>
      <c r="AJ11" s="629"/>
      <c r="AK11" s="630"/>
      <c r="AL11" s="631">
        <v>10.1</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572481</v>
      </c>
      <c r="BH11" s="629"/>
      <c r="BI11" s="629"/>
      <c r="BJ11" s="629"/>
      <c r="BK11" s="629"/>
      <c r="BL11" s="629"/>
      <c r="BM11" s="629"/>
      <c r="BN11" s="630"/>
      <c r="BO11" s="655">
        <v>3.6</v>
      </c>
      <c r="BP11" s="655"/>
      <c r="BQ11" s="655"/>
      <c r="BR11" s="655"/>
      <c r="BS11" s="656" t="s">
        <v>128</v>
      </c>
      <c r="BT11" s="656"/>
      <c r="BU11" s="656"/>
      <c r="BV11" s="656"/>
      <c r="BW11" s="656"/>
      <c r="BX11" s="656"/>
      <c r="BY11" s="656"/>
      <c r="BZ11" s="656"/>
      <c r="CA11" s="656"/>
      <c r="CB11" s="714"/>
      <c r="CD11" s="662" t="s">
        <v>247</v>
      </c>
      <c r="CE11" s="663"/>
      <c r="CF11" s="663"/>
      <c r="CG11" s="663"/>
      <c r="CH11" s="663"/>
      <c r="CI11" s="663"/>
      <c r="CJ11" s="663"/>
      <c r="CK11" s="663"/>
      <c r="CL11" s="663"/>
      <c r="CM11" s="663"/>
      <c r="CN11" s="663"/>
      <c r="CO11" s="663"/>
      <c r="CP11" s="663"/>
      <c r="CQ11" s="664"/>
      <c r="CR11" s="628">
        <v>1472559</v>
      </c>
      <c r="CS11" s="629"/>
      <c r="CT11" s="629"/>
      <c r="CU11" s="629"/>
      <c r="CV11" s="629"/>
      <c r="CW11" s="629"/>
      <c r="CX11" s="629"/>
      <c r="CY11" s="630"/>
      <c r="CZ11" s="655">
        <v>3.2</v>
      </c>
      <c r="DA11" s="655"/>
      <c r="DB11" s="655"/>
      <c r="DC11" s="655"/>
      <c r="DD11" s="634">
        <v>305336</v>
      </c>
      <c r="DE11" s="629"/>
      <c r="DF11" s="629"/>
      <c r="DG11" s="629"/>
      <c r="DH11" s="629"/>
      <c r="DI11" s="629"/>
      <c r="DJ11" s="629"/>
      <c r="DK11" s="629"/>
      <c r="DL11" s="629"/>
      <c r="DM11" s="629"/>
      <c r="DN11" s="629"/>
      <c r="DO11" s="629"/>
      <c r="DP11" s="630"/>
      <c r="DQ11" s="634">
        <v>1178988</v>
      </c>
      <c r="DR11" s="629"/>
      <c r="DS11" s="629"/>
      <c r="DT11" s="629"/>
      <c r="DU11" s="629"/>
      <c r="DV11" s="629"/>
      <c r="DW11" s="629"/>
      <c r="DX11" s="629"/>
      <c r="DY11" s="629"/>
      <c r="DZ11" s="629"/>
      <c r="EA11" s="629"/>
      <c r="EB11" s="629"/>
      <c r="EC11" s="672"/>
    </row>
    <row r="12" spans="2:143" ht="11.25" customHeight="1" x14ac:dyDescent="0.2">
      <c r="B12" s="625" t="s">
        <v>248</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7569954</v>
      </c>
      <c r="BH12" s="629"/>
      <c r="BI12" s="629"/>
      <c r="BJ12" s="629"/>
      <c r="BK12" s="629"/>
      <c r="BL12" s="629"/>
      <c r="BM12" s="629"/>
      <c r="BN12" s="630"/>
      <c r="BO12" s="655">
        <v>48.2</v>
      </c>
      <c r="BP12" s="655"/>
      <c r="BQ12" s="655"/>
      <c r="BR12" s="655"/>
      <c r="BS12" s="656" t="s">
        <v>128</v>
      </c>
      <c r="BT12" s="656"/>
      <c r="BU12" s="656"/>
      <c r="BV12" s="656"/>
      <c r="BW12" s="656"/>
      <c r="BX12" s="656"/>
      <c r="BY12" s="656"/>
      <c r="BZ12" s="656"/>
      <c r="CA12" s="656"/>
      <c r="CB12" s="714"/>
      <c r="CD12" s="662" t="s">
        <v>250</v>
      </c>
      <c r="CE12" s="663"/>
      <c r="CF12" s="663"/>
      <c r="CG12" s="663"/>
      <c r="CH12" s="663"/>
      <c r="CI12" s="663"/>
      <c r="CJ12" s="663"/>
      <c r="CK12" s="663"/>
      <c r="CL12" s="663"/>
      <c r="CM12" s="663"/>
      <c r="CN12" s="663"/>
      <c r="CO12" s="663"/>
      <c r="CP12" s="663"/>
      <c r="CQ12" s="664"/>
      <c r="CR12" s="628">
        <v>360951</v>
      </c>
      <c r="CS12" s="629"/>
      <c r="CT12" s="629"/>
      <c r="CU12" s="629"/>
      <c r="CV12" s="629"/>
      <c r="CW12" s="629"/>
      <c r="CX12" s="629"/>
      <c r="CY12" s="630"/>
      <c r="CZ12" s="655">
        <v>0.8</v>
      </c>
      <c r="DA12" s="655"/>
      <c r="DB12" s="655"/>
      <c r="DC12" s="655"/>
      <c r="DD12" s="634" t="s">
        <v>128</v>
      </c>
      <c r="DE12" s="629"/>
      <c r="DF12" s="629"/>
      <c r="DG12" s="629"/>
      <c r="DH12" s="629"/>
      <c r="DI12" s="629"/>
      <c r="DJ12" s="629"/>
      <c r="DK12" s="629"/>
      <c r="DL12" s="629"/>
      <c r="DM12" s="629"/>
      <c r="DN12" s="629"/>
      <c r="DO12" s="629"/>
      <c r="DP12" s="630"/>
      <c r="DQ12" s="634">
        <v>228764</v>
      </c>
      <c r="DR12" s="629"/>
      <c r="DS12" s="629"/>
      <c r="DT12" s="629"/>
      <c r="DU12" s="629"/>
      <c r="DV12" s="629"/>
      <c r="DW12" s="629"/>
      <c r="DX12" s="629"/>
      <c r="DY12" s="629"/>
      <c r="DZ12" s="629"/>
      <c r="EA12" s="629"/>
      <c r="EB12" s="629"/>
      <c r="EC12" s="672"/>
    </row>
    <row r="13" spans="2:143" ht="11.25" customHeight="1" x14ac:dyDescent="0.2">
      <c r="B13" s="625" t="s">
        <v>251</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7491878</v>
      </c>
      <c r="BH13" s="629"/>
      <c r="BI13" s="629"/>
      <c r="BJ13" s="629"/>
      <c r="BK13" s="629"/>
      <c r="BL13" s="629"/>
      <c r="BM13" s="629"/>
      <c r="BN13" s="630"/>
      <c r="BO13" s="655">
        <v>47.7</v>
      </c>
      <c r="BP13" s="655"/>
      <c r="BQ13" s="655"/>
      <c r="BR13" s="655"/>
      <c r="BS13" s="656" t="s">
        <v>128</v>
      </c>
      <c r="BT13" s="656"/>
      <c r="BU13" s="656"/>
      <c r="BV13" s="656"/>
      <c r="BW13" s="656"/>
      <c r="BX13" s="656"/>
      <c r="BY13" s="656"/>
      <c r="BZ13" s="656"/>
      <c r="CA13" s="656"/>
      <c r="CB13" s="714"/>
      <c r="CD13" s="662" t="s">
        <v>253</v>
      </c>
      <c r="CE13" s="663"/>
      <c r="CF13" s="663"/>
      <c r="CG13" s="663"/>
      <c r="CH13" s="663"/>
      <c r="CI13" s="663"/>
      <c r="CJ13" s="663"/>
      <c r="CK13" s="663"/>
      <c r="CL13" s="663"/>
      <c r="CM13" s="663"/>
      <c r="CN13" s="663"/>
      <c r="CO13" s="663"/>
      <c r="CP13" s="663"/>
      <c r="CQ13" s="664"/>
      <c r="CR13" s="628">
        <v>2772464</v>
      </c>
      <c r="CS13" s="629"/>
      <c r="CT13" s="629"/>
      <c r="CU13" s="629"/>
      <c r="CV13" s="629"/>
      <c r="CW13" s="629"/>
      <c r="CX13" s="629"/>
      <c r="CY13" s="630"/>
      <c r="CZ13" s="655">
        <v>6.1</v>
      </c>
      <c r="DA13" s="655"/>
      <c r="DB13" s="655"/>
      <c r="DC13" s="655"/>
      <c r="DD13" s="634">
        <v>518658</v>
      </c>
      <c r="DE13" s="629"/>
      <c r="DF13" s="629"/>
      <c r="DG13" s="629"/>
      <c r="DH13" s="629"/>
      <c r="DI13" s="629"/>
      <c r="DJ13" s="629"/>
      <c r="DK13" s="629"/>
      <c r="DL13" s="629"/>
      <c r="DM13" s="629"/>
      <c r="DN13" s="629"/>
      <c r="DO13" s="629"/>
      <c r="DP13" s="630"/>
      <c r="DQ13" s="634">
        <v>2210163</v>
      </c>
      <c r="DR13" s="629"/>
      <c r="DS13" s="629"/>
      <c r="DT13" s="629"/>
      <c r="DU13" s="629"/>
      <c r="DV13" s="629"/>
      <c r="DW13" s="629"/>
      <c r="DX13" s="629"/>
      <c r="DY13" s="629"/>
      <c r="DZ13" s="629"/>
      <c r="EA13" s="629"/>
      <c r="EB13" s="629"/>
      <c r="EC13" s="672"/>
    </row>
    <row r="14" spans="2:143" ht="11.25" customHeight="1" x14ac:dyDescent="0.2">
      <c r="B14" s="625" t="s">
        <v>254</v>
      </c>
      <c r="C14" s="626"/>
      <c r="D14" s="626"/>
      <c r="E14" s="626"/>
      <c r="F14" s="626"/>
      <c r="G14" s="626"/>
      <c r="H14" s="626"/>
      <c r="I14" s="626"/>
      <c r="J14" s="626"/>
      <c r="K14" s="626"/>
      <c r="L14" s="626"/>
      <c r="M14" s="626"/>
      <c r="N14" s="626"/>
      <c r="O14" s="626"/>
      <c r="P14" s="626"/>
      <c r="Q14" s="627"/>
      <c r="R14" s="628">
        <v>29</v>
      </c>
      <c r="S14" s="629"/>
      <c r="T14" s="629"/>
      <c r="U14" s="629"/>
      <c r="V14" s="629"/>
      <c r="W14" s="629"/>
      <c r="X14" s="629"/>
      <c r="Y14" s="630"/>
      <c r="Z14" s="655">
        <v>0</v>
      </c>
      <c r="AA14" s="655"/>
      <c r="AB14" s="655"/>
      <c r="AC14" s="655"/>
      <c r="AD14" s="656">
        <v>29</v>
      </c>
      <c r="AE14" s="656"/>
      <c r="AF14" s="656"/>
      <c r="AG14" s="656"/>
      <c r="AH14" s="656"/>
      <c r="AI14" s="656"/>
      <c r="AJ14" s="656"/>
      <c r="AK14" s="656"/>
      <c r="AL14" s="631">
        <v>0</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360063</v>
      </c>
      <c r="BH14" s="629"/>
      <c r="BI14" s="629"/>
      <c r="BJ14" s="629"/>
      <c r="BK14" s="629"/>
      <c r="BL14" s="629"/>
      <c r="BM14" s="629"/>
      <c r="BN14" s="630"/>
      <c r="BO14" s="655">
        <v>2.2999999999999998</v>
      </c>
      <c r="BP14" s="655"/>
      <c r="BQ14" s="655"/>
      <c r="BR14" s="655"/>
      <c r="BS14" s="656" t="s">
        <v>128</v>
      </c>
      <c r="BT14" s="656"/>
      <c r="BU14" s="656"/>
      <c r="BV14" s="656"/>
      <c r="BW14" s="656"/>
      <c r="BX14" s="656"/>
      <c r="BY14" s="656"/>
      <c r="BZ14" s="656"/>
      <c r="CA14" s="656"/>
      <c r="CB14" s="714"/>
      <c r="CD14" s="662" t="s">
        <v>256</v>
      </c>
      <c r="CE14" s="663"/>
      <c r="CF14" s="663"/>
      <c r="CG14" s="663"/>
      <c r="CH14" s="663"/>
      <c r="CI14" s="663"/>
      <c r="CJ14" s="663"/>
      <c r="CK14" s="663"/>
      <c r="CL14" s="663"/>
      <c r="CM14" s="663"/>
      <c r="CN14" s="663"/>
      <c r="CO14" s="663"/>
      <c r="CP14" s="663"/>
      <c r="CQ14" s="664"/>
      <c r="CR14" s="628">
        <v>1579619</v>
      </c>
      <c r="CS14" s="629"/>
      <c r="CT14" s="629"/>
      <c r="CU14" s="629"/>
      <c r="CV14" s="629"/>
      <c r="CW14" s="629"/>
      <c r="CX14" s="629"/>
      <c r="CY14" s="630"/>
      <c r="CZ14" s="655">
        <v>3.5</v>
      </c>
      <c r="DA14" s="655"/>
      <c r="DB14" s="655"/>
      <c r="DC14" s="655"/>
      <c r="DD14" s="634">
        <v>6886</v>
      </c>
      <c r="DE14" s="629"/>
      <c r="DF14" s="629"/>
      <c r="DG14" s="629"/>
      <c r="DH14" s="629"/>
      <c r="DI14" s="629"/>
      <c r="DJ14" s="629"/>
      <c r="DK14" s="629"/>
      <c r="DL14" s="629"/>
      <c r="DM14" s="629"/>
      <c r="DN14" s="629"/>
      <c r="DO14" s="629"/>
      <c r="DP14" s="630"/>
      <c r="DQ14" s="634">
        <v>1533943</v>
      </c>
      <c r="DR14" s="629"/>
      <c r="DS14" s="629"/>
      <c r="DT14" s="629"/>
      <c r="DU14" s="629"/>
      <c r="DV14" s="629"/>
      <c r="DW14" s="629"/>
      <c r="DX14" s="629"/>
      <c r="DY14" s="629"/>
      <c r="DZ14" s="629"/>
      <c r="EA14" s="629"/>
      <c r="EB14" s="629"/>
      <c r="EC14" s="672"/>
    </row>
    <row r="15" spans="2:143" ht="11.25" customHeight="1" x14ac:dyDescent="0.2">
      <c r="B15" s="625" t="s">
        <v>257</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778858</v>
      </c>
      <c r="BH15" s="629"/>
      <c r="BI15" s="629"/>
      <c r="BJ15" s="629"/>
      <c r="BK15" s="629"/>
      <c r="BL15" s="629"/>
      <c r="BM15" s="629"/>
      <c r="BN15" s="630"/>
      <c r="BO15" s="655">
        <v>5</v>
      </c>
      <c r="BP15" s="655"/>
      <c r="BQ15" s="655"/>
      <c r="BR15" s="655"/>
      <c r="BS15" s="656" t="s">
        <v>128</v>
      </c>
      <c r="BT15" s="656"/>
      <c r="BU15" s="656"/>
      <c r="BV15" s="656"/>
      <c r="BW15" s="656"/>
      <c r="BX15" s="656"/>
      <c r="BY15" s="656"/>
      <c r="BZ15" s="656"/>
      <c r="CA15" s="656"/>
      <c r="CB15" s="714"/>
      <c r="CD15" s="662" t="s">
        <v>259</v>
      </c>
      <c r="CE15" s="663"/>
      <c r="CF15" s="663"/>
      <c r="CG15" s="663"/>
      <c r="CH15" s="663"/>
      <c r="CI15" s="663"/>
      <c r="CJ15" s="663"/>
      <c r="CK15" s="663"/>
      <c r="CL15" s="663"/>
      <c r="CM15" s="663"/>
      <c r="CN15" s="663"/>
      <c r="CO15" s="663"/>
      <c r="CP15" s="663"/>
      <c r="CQ15" s="664"/>
      <c r="CR15" s="628">
        <v>3702801</v>
      </c>
      <c r="CS15" s="629"/>
      <c r="CT15" s="629"/>
      <c r="CU15" s="629"/>
      <c r="CV15" s="629"/>
      <c r="CW15" s="629"/>
      <c r="CX15" s="629"/>
      <c r="CY15" s="630"/>
      <c r="CZ15" s="655">
        <v>8.1</v>
      </c>
      <c r="DA15" s="655"/>
      <c r="DB15" s="655"/>
      <c r="DC15" s="655"/>
      <c r="DD15" s="634">
        <v>228017</v>
      </c>
      <c r="DE15" s="629"/>
      <c r="DF15" s="629"/>
      <c r="DG15" s="629"/>
      <c r="DH15" s="629"/>
      <c r="DI15" s="629"/>
      <c r="DJ15" s="629"/>
      <c r="DK15" s="629"/>
      <c r="DL15" s="629"/>
      <c r="DM15" s="629"/>
      <c r="DN15" s="629"/>
      <c r="DO15" s="629"/>
      <c r="DP15" s="630"/>
      <c r="DQ15" s="634">
        <v>2980640</v>
      </c>
      <c r="DR15" s="629"/>
      <c r="DS15" s="629"/>
      <c r="DT15" s="629"/>
      <c r="DU15" s="629"/>
      <c r="DV15" s="629"/>
      <c r="DW15" s="629"/>
      <c r="DX15" s="629"/>
      <c r="DY15" s="629"/>
      <c r="DZ15" s="629"/>
      <c r="EA15" s="629"/>
      <c r="EB15" s="629"/>
      <c r="EC15" s="672"/>
    </row>
    <row r="16" spans="2:143" ht="11.25" customHeight="1" x14ac:dyDescent="0.2">
      <c r="B16" s="625" t="s">
        <v>260</v>
      </c>
      <c r="C16" s="626"/>
      <c r="D16" s="626"/>
      <c r="E16" s="626"/>
      <c r="F16" s="626"/>
      <c r="G16" s="626"/>
      <c r="H16" s="626"/>
      <c r="I16" s="626"/>
      <c r="J16" s="626"/>
      <c r="K16" s="626"/>
      <c r="L16" s="626"/>
      <c r="M16" s="626"/>
      <c r="N16" s="626"/>
      <c r="O16" s="626"/>
      <c r="P16" s="626"/>
      <c r="Q16" s="627"/>
      <c r="R16" s="628">
        <v>71191</v>
      </c>
      <c r="S16" s="629"/>
      <c r="T16" s="629"/>
      <c r="U16" s="629"/>
      <c r="V16" s="629"/>
      <c r="W16" s="629"/>
      <c r="X16" s="629"/>
      <c r="Y16" s="630"/>
      <c r="Z16" s="655">
        <v>0.1</v>
      </c>
      <c r="AA16" s="655"/>
      <c r="AB16" s="655"/>
      <c r="AC16" s="655"/>
      <c r="AD16" s="656">
        <v>71191</v>
      </c>
      <c r="AE16" s="656"/>
      <c r="AF16" s="656"/>
      <c r="AG16" s="656"/>
      <c r="AH16" s="656"/>
      <c r="AI16" s="656"/>
      <c r="AJ16" s="656"/>
      <c r="AK16" s="656"/>
      <c r="AL16" s="631">
        <v>0.3</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2" t="s">
        <v>262</v>
      </c>
      <c r="CE16" s="663"/>
      <c r="CF16" s="663"/>
      <c r="CG16" s="663"/>
      <c r="CH16" s="663"/>
      <c r="CI16" s="663"/>
      <c r="CJ16" s="663"/>
      <c r="CK16" s="663"/>
      <c r="CL16" s="663"/>
      <c r="CM16" s="663"/>
      <c r="CN16" s="663"/>
      <c r="CO16" s="663"/>
      <c r="CP16" s="663"/>
      <c r="CQ16" s="664"/>
      <c r="CR16" s="628" t="s">
        <v>128</v>
      </c>
      <c r="CS16" s="629"/>
      <c r="CT16" s="629"/>
      <c r="CU16" s="629"/>
      <c r="CV16" s="629"/>
      <c r="CW16" s="629"/>
      <c r="CX16" s="629"/>
      <c r="CY16" s="630"/>
      <c r="CZ16" s="655" t="s">
        <v>128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72"/>
    </row>
    <row r="17" spans="2:133" ht="11.25" customHeight="1" x14ac:dyDescent="0.2">
      <c r="B17" s="625" t="s">
        <v>263</v>
      </c>
      <c r="C17" s="626"/>
      <c r="D17" s="626"/>
      <c r="E17" s="626"/>
      <c r="F17" s="626"/>
      <c r="G17" s="626"/>
      <c r="H17" s="626"/>
      <c r="I17" s="626"/>
      <c r="J17" s="626"/>
      <c r="K17" s="626"/>
      <c r="L17" s="626"/>
      <c r="M17" s="626"/>
      <c r="N17" s="626"/>
      <c r="O17" s="626"/>
      <c r="P17" s="626"/>
      <c r="Q17" s="627"/>
      <c r="R17" s="628">
        <v>170639</v>
      </c>
      <c r="S17" s="629"/>
      <c r="T17" s="629"/>
      <c r="U17" s="629"/>
      <c r="V17" s="629"/>
      <c r="W17" s="629"/>
      <c r="X17" s="629"/>
      <c r="Y17" s="630"/>
      <c r="Z17" s="655">
        <v>0.3</v>
      </c>
      <c r="AA17" s="655"/>
      <c r="AB17" s="655"/>
      <c r="AC17" s="655"/>
      <c r="AD17" s="656">
        <v>170639</v>
      </c>
      <c r="AE17" s="656"/>
      <c r="AF17" s="656"/>
      <c r="AG17" s="656"/>
      <c r="AH17" s="656"/>
      <c r="AI17" s="656"/>
      <c r="AJ17" s="656"/>
      <c r="AK17" s="656"/>
      <c r="AL17" s="631">
        <v>0.7</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2" t="s">
        <v>265</v>
      </c>
      <c r="CE17" s="663"/>
      <c r="CF17" s="663"/>
      <c r="CG17" s="663"/>
      <c r="CH17" s="663"/>
      <c r="CI17" s="663"/>
      <c r="CJ17" s="663"/>
      <c r="CK17" s="663"/>
      <c r="CL17" s="663"/>
      <c r="CM17" s="663"/>
      <c r="CN17" s="663"/>
      <c r="CO17" s="663"/>
      <c r="CP17" s="663"/>
      <c r="CQ17" s="664"/>
      <c r="CR17" s="628">
        <v>3789037</v>
      </c>
      <c r="CS17" s="629"/>
      <c r="CT17" s="629"/>
      <c r="CU17" s="629"/>
      <c r="CV17" s="629"/>
      <c r="CW17" s="629"/>
      <c r="CX17" s="629"/>
      <c r="CY17" s="630"/>
      <c r="CZ17" s="655">
        <v>8.3000000000000007</v>
      </c>
      <c r="DA17" s="655"/>
      <c r="DB17" s="655"/>
      <c r="DC17" s="655"/>
      <c r="DD17" s="634" t="s">
        <v>128</v>
      </c>
      <c r="DE17" s="629"/>
      <c r="DF17" s="629"/>
      <c r="DG17" s="629"/>
      <c r="DH17" s="629"/>
      <c r="DI17" s="629"/>
      <c r="DJ17" s="629"/>
      <c r="DK17" s="629"/>
      <c r="DL17" s="629"/>
      <c r="DM17" s="629"/>
      <c r="DN17" s="629"/>
      <c r="DO17" s="629"/>
      <c r="DP17" s="630"/>
      <c r="DQ17" s="634">
        <v>3753639</v>
      </c>
      <c r="DR17" s="629"/>
      <c r="DS17" s="629"/>
      <c r="DT17" s="629"/>
      <c r="DU17" s="629"/>
      <c r="DV17" s="629"/>
      <c r="DW17" s="629"/>
      <c r="DX17" s="629"/>
      <c r="DY17" s="629"/>
      <c r="DZ17" s="629"/>
      <c r="EA17" s="629"/>
      <c r="EB17" s="629"/>
      <c r="EC17" s="672"/>
    </row>
    <row r="18" spans="2:133" ht="11.25" customHeight="1" x14ac:dyDescent="0.2">
      <c r="B18" s="625" t="s">
        <v>266</v>
      </c>
      <c r="C18" s="626"/>
      <c r="D18" s="626"/>
      <c r="E18" s="626"/>
      <c r="F18" s="626"/>
      <c r="G18" s="626"/>
      <c r="H18" s="626"/>
      <c r="I18" s="626"/>
      <c r="J18" s="626"/>
      <c r="K18" s="626"/>
      <c r="L18" s="626"/>
      <c r="M18" s="626"/>
      <c r="N18" s="626"/>
      <c r="O18" s="626"/>
      <c r="P18" s="626"/>
      <c r="Q18" s="627"/>
      <c r="R18" s="628">
        <v>302501</v>
      </c>
      <c r="S18" s="629"/>
      <c r="T18" s="629"/>
      <c r="U18" s="629"/>
      <c r="V18" s="629"/>
      <c r="W18" s="629"/>
      <c r="X18" s="629"/>
      <c r="Y18" s="630"/>
      <c r="Z18" s="655">
        <v>0.6</v>
      </c>
      <c r="AA18" s="655"/>
      <c r="AB18" s="655"/>
      <c r="AC18" s="655"/>
      <c r="AD18" s="656">
        <v>296298</v>
      </c>
      <c r="AE18" s="656"/>
      <c r="AF18" s="656"/>
      <c r="AG18" s="656"/>
      <c r="AH18" s="656"/>
      <c r="AI18" s="656"/>
      <c r="AJ18" s="656"/>
      <c r="AK18" s="656"/>
      <c r="AL18" s="631">
        <v>1.2000000476837158</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2" t="s">
        <v>268</v>
      </c>
      <c r="CE18" s="663"/>
      <c r="CF18" s="663"/>
      <c r="CG18" s="663"/>
      <c r="CH18" s="663"/>
      <c r="CI18" s="663"/>
      <c r="CJ18" s="663"/>
      <c r="CK18" s="663"/>
      <c r="CL18" s="663"/>
      <c r="CM18" s="663"/>
      <c r="CN18" s="663"/>
      <c r="CO18" s="663"/>
      <c r="CP18" s="663"/>
      <c r="CQ18" s="664"/>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2"/>
    </row>
    <row r="19" spans="2:133" ht="11.25" customHeight="1" x14ac:dyDescent="0.2">
      <c r="B19" s="625" t="s">
        <v>269</v>
      </c>
      <c r="C19" s="626"/>
      <c r="D19" s="626"/>
      <c r="E19" s="626"/>
      <c r="F19" s="626"/>
      <c r="G19" s="626"/>
      <c r="H19" s="626"/>
      <c r="I19" s="626"/>
      <c r="J19" s="626"/>
      <c r="K19" s="626"/>
      <c r="L19" s="626"/>
      <c r="M19" s="626"/>
      <c r="N19" s="626"/>
      <c r="O19" s="626"/>
      <c r="P19" s="626"/>
      <c r="Q19" s="627"/>
      <c r="R19" s="628">
        <v>121319</v>
      </c>
      <c r="S19" s="629"/>
      <c r="T19" s="629"/>
      <c r="U19" s="629"/>
      <c r="V19" s="629"/>
      <c r="W19" s="629"/>
      <c r="X19" s="629"/>
      <c r="Y19" s="630"/>
      <c r="Z19" s="655">
        <v>0.2</v>
      </c>
      <c r="AA19" s="655"/>
      <c r="AB19" s="655"/>
      <c r="AC19" s="655"/>
      <c r="AD19" s="656">
        <v>121319</v>
      </c>
      <c r="AE19" s="656"/>
      <c r="AF19" s="656"/>
      <c r="AG19" s="656"/>
      <c r="AH19" s="656"/>
      <c r="AI19" s="656"/>
      <c r="AJ19" s="656"/>
      <c r="AK19" s="656"/>
      <c r="AL19" s="631">
        <v>0.5</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v>514544</v>
      </c>
      <c r="BH19" s="629"/>
      <c r="BI19" s="629"/>
      <c r="BJ19" s="629"/>
      <c r="BK19" s="629"/>
      <c r="BL19" s="629"/>
      <c r="BM19" s="629"/>
      <c r="BN19" s="630"/>
      <c r="BO19" s="655">
        <v>3.3</v>
      </c>
      <c r="BP19" s="655"/>
      <c r="BQ19" s="655"/>
      <c r="BR19" s="655"/>
      <c r="BS19" s="656" t="s">
        <v>128</v>
      </c>
      <c r="BT19" s="656"/>
      <c r="BU19" s="656"/>
      <c r="BV19" s="656"/>
      <c r="BW19" s="656"/>
      <c r="BX19" s="656"/>
      <c r="BY19" s="656"/>
      <c r="BZ19" s="656"/>
      <c r="CA19" s="656"/>
      <c r="CB19" s="714"/>
      <c r="CD19" s="662" t="s">
        <v>271</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2"/>
    </row>
    <row r="20" spans="2:133" ht="11.25" customHeight="1" x14ac:dyDescent="0.2">
      <c r="B20" s="625" t="s">
        <v>272</v>
      </c>
      <c r="C20" s="626"/>
      <c r="D20" s="626"/>
      <c r="E20" s="626"/>
      <c r="F20" s="626"/>
      <c r="G20" s="626"/>
      <c r="H20" s="626"/>
      <c r="I20" s="626"/>
      <c r="J20" s="626"/>
      <c r="K20" s="626"/>
      <c r="L20" s="626"/>
      <c r="M20" s="626"/>
      <c r="N20" s="626"/>
      <c r="O20" s="626"/>
      <c r="P20" s="626"/>
      <c r="Q20" s="627"/>
      <c r="R20" s="628">
        <v>23129</v>
      </c>
      <c r="S20" s="629"/>
      <c r="T20" s="629"/>
      <c r="U20" s="629"/>
      <c r="V20" s="629"/>
      <c r="W20" s="629"/>
      <c r="X20" s="629"/>
      <c r="Y20" s="630"/>
      <c r="Z20" s="655">
        <v>0</v>
      </c>
      <c r="AA20" s="655"/>
      <c r="AB20" s="655"/>
      <c r="AC20" s="655"/>
      <c r="AD20" s="656">
        <v>23129</v>
      </c>
      <c r="AE20" s="656"/>
      <c r="AF20" s="656"/>
      <c r="AG20" s="656"/>
      <c r="AH20" s="656"/>
      <c r="AI20" s="656"/>
      <c r="AJ20" s="656"/>
      <c r="AK20" s="656"/>
      <c r="AL20" s="631">
        <v>0.1</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v>514544</v>
      </c>
      <c r="BH20" s="629"/>
      <c r="BI20" s="629"/>
      <c r="BJ20" s="629"/>
      <c r="BK20" s="629"/>
      <c r="BL20" s="629"/>
      <c r="BM20" s="629"/>
      <c r="BN20" s="630"/>
      <c r="BO20" s="655">
        <v>3.3</v>
      </c>
      <c r="BP20" s="655"/>
      <c r="BQ20" s="655"/>
      <c r="BR20" s="655"/>
      <c r="BS20" s="656" t="s">
        <v>128</v>
      </c>
      <c r="BT20" s="656"/>
      <c r="BU20" s="656"/>
      <c r="BV20" s="656"/>
      <c r="BW20" s="656"/>
      <c r="BX20" s="656"/>
      <c r="BY20" s="656"/>
      <c r="BZ20" s="656"/>
      <c r="CA20" s="656"/>
      <c r="CB20" s="714"/>
      <c r="CD20" s="662" t="s">
        <v>274</v>
      </c>
      <c r="CE20" s="663"/>
      <c r="CF20" s="663"/>
      <c r="CG20" s="663"/>
      <c r="CH20" s="663"/>
      <c r="CI20" s="663"/>
      <c r="CJ20" s="663"/>
      <c r="CK20" s="663"/>
      <c r="CL20" s="663"/>
      <c r="CM20" s="663"/>
      <c r="CN20" s="663"/>
      <c r="CO20" s="663"/>
      <c r="CP20" s="663"/>
      <c r="CQ20" s="664"/>
      <c r="CR20" s="628">
        <v>45553955</v>
      </c>
      <c r="CS20" s="629"/>
      <c r="CT20" s="629"/>
      <c r="CU20" s="629"/>
      <c r="CV20" s="629"/>
      <c r="CW20" s="629"/>
      <c r="CX20" s="629"/>
      <c r="CY20" s="630"/>
      <c r="CZ20" s="655">
        <v>100</v>
      </c>
      <c r="DA20" s="655"/>
      <c r="DB20" s="655"/>
      <c r="DC20" s="655"/>
      <c r="DD20" s="634">
        <v>5283267</v>
      </c>
      <c r="DE20" s="629"/>
      <c r="DF20" s="629"/>
      <c r="DG20" s="629"/>
      <c r="DH20" s="629"/>
      <c r="DI20" s="629"/>
      <c r="DJ20" s="629"/>
      <c r="DK20" s="629"/>
      <c r="DL20" s="629"/>
      <c r="DM20" s="629"/>
      <c r="DN20" s="629"/>
      <c r="DO20" s="629"/>
      <c r="DP20" s="630"/>
      <c r="DQ20" s="634">
        <v>27699803</v>
      </c>
      <c r="DR20" s="629"/>
      <c r="DS20" s="629"/>
      <c r="DT20" s="629"/>
      <c r="DU20" s="629"/>
      <c r="DV20" s="629"/>
      <c r="DW20" s="629"/>
      <c r="DX20" s="629"/>
      <c r="DY20" s="629"/>
      <c r="DZ20" s="629"/>
      <c r="EA20" s="629"/>
      <c r="EB20" s="629"/>
      <c r="EC20" s="672"/>
    </row>
    <row r="21" spans="2:133" ht="11.25" customHeight="1" x14ac:dyDescent="0.2">
      <c r="B21" s="625" t="s">
        <v>275</v>
      </c>
      <c r="C21" s="626"/>
      <c r="D21" s="626"/>
      <c r="E21" s="626"/>
      <c r="F21" s="626"/>
      <c r="G21" s="626"/>
      <c r="H21" s="626"/>
      <c r="I21" s="626"/>
      <c r="J21" s="626"/>
      <c r="K21" s="626"/>
      <c r="L21" s="626"/>
      <c r="M21" s="626"/>
      <c r="N21" s="626"/>
      <c r="O21" s="626"/>
      <c r="P21" s="626"/>
      <c r="Q21" s="627"/>
      <c r="R21" s="628">
        <v>9161</v>
      </c>
      <c r="S21" s="629"/>
      <c r="T21" s="629"/>
      <c r="U21" s="629"/>
      <c r="V21" s="629"/>
      <c r="W21" s="629"/>
      <c r="X21" s="629"/>
      <c r="Y21" s="630"/>
      <c r="Z21" s="655">
        <v>0</v>
      </c>
      <c r="AA21" s="655"/>
      <c r="AB21" s="655"/>
      <c r="AC21" s="655"/>
      <c r="AD21" s="656">
        <v>9161</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277</v>
      </c>
      <c r="C22" s="692"/>
      <c r="D22" s="692"/>
      <c r="E22" s="692"/>
      <c r="F22" s="692"/>
      <c r="G22" s="692"/>
      <c r="H22" s="692"/>
      <c r="I22" s="692"/>
      <c r="J22" s="692"/>
      <c r="K22" s="692"/>
      <c r="L22" s="692"/>
      <c r="M22" s="692"/>
      <c r="N22" s="692"/>
      <c r="O22" s="692"/>
      <c r="P22" s="692"/>
      <c r="Q22" s="693"/>
      <c r="R22" s="628">
        <v>148892</v>
      </c>
      <c r="S22" s="629"/>
      <c r="T22" s="629"/>
      <c r="U22" s="629"/>
      <c r="V22" s="629"/>
      <c r="W22" s="629"/>
      <c r="X22" s="629"/>
      <c r="Y22" s="630"/>
      <c r="Z22" s="655">
        <v>0.3</v>
      </c>
      <c r="AA22" s="655"/>
      <c r="AB22" s="655"/>
      <c r="AC22" s="655"/>
      <c r="AD22" s="656">
        <v>142689</v>
      </c>
      <c r="AE22" s="656"/>
      <c r="AF22" s="656"/>
      <c r="AG22" s="656"/>
      <c r="AH22" s="656"/>
      <c r="AI22" s="656"/>
      <c r="AJ22" s="656"/>
      <c r="AK22" s="656"/>
      <c r="AL22" s="631">
        <v>0.60000002384185791</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280</v>
      </c>
      <c r="C23" s="626"/>
      <c r="D23" s="626"/>
      <c r="E23" s="626"/>
      <c r="F23" s="626"/>
      <c r="G23" s="626"/>
      <c r="H23" s="626"/>
      <c r="I23" s="626"/>
      <c r="J23" s="626"/>
      <c r="K23" s="626"/>
      <c r="L23" s="626"/>
      <c r="M23" s="626"/>
      <c r="N23" s="626"/>
      <c r="O23" s="626"/>
      <c r="P23" s="626"/>
      <c r="Q23" s="627"/>
      <c r="R23" s="628">
        <v>6737623</v>
      </c>
      <c r="S23" s="629"/>
      <c r="T23" s="629"/>
      <c r="U23" s="629"/>
      <c r="V23" s="629"/>
      <c r="W23" s="629"/>
      <c r="X23" s="629"/>
      <c r="Y23" s="630"/>
      <c r="Z23" s="655">
        <v>13</v>
      </c>
      <c r="AA23" s="655"/>
      <c r="AB23" s="655"/>
      <c r="AC23" s="655"/>
      <c r="AD23" s="656">
        <v>5975723</v>
      </c>
      <c r="AE23" s="656"/>
      <c r="AF23" s="656"/>
      <c r="AG23" s="656"/>
      <c r="AH23" s="656"/>
      <c r="AI23" s="656"/>
      <c r="AJ23" s="656"/>
      <c r="AK23" s="656"/>
      <c r="AL23" s="631">
        <v>23.7</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v>514544</v>
      </c>
      <c r="BH23" s="629"/>
      <c r="BI23" s="629"/>
      <c r="BJ23" s="629"/>
      <c r="BK23" s="629"/>
      <c r="BL23" s="629"/>
      <c r="BM23" s="629"/>
      <c r="BN23" s="630"/>
      <c r="BO23" s="655">
        <v>3.3</v>
      </c>
      <c r="BP23" s="655"/>
      <c r="BQ23" s="655"/>
      <c r="BR23" s="655"/>
      <c r="BS23" s="656" t="s">
        <v>128</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2">
      <c r="B24" s="625" t="s">
        <v>287</v>
      </c>
      <c r="C24" s="626"/>
      <c r="D24" s="626"/>
      <c r="E24" s="626"/>
      <c r="F24" s="626"/>
      <c r="G24" s="626"/>
      <c r="H24" s="626"/>
      <c r="I24" s="626"/>
      <c r="J24" s="626"/>
      <c r="K24" s="626"/>
      <c r="L24" s="626"/>
      <c r="M24" s="626"/>
      <c r="N24" s="626"/>
      <c r="O24" s="626"/>
      <c r="P24" s="626"/>
      <c r="Q24" s="627"/>
      <c r="R24" s="628">
        <v>5975723</v>
      </c>
      <c r="S24" s="629"/>
      <c r="T24" s="629"/>
      <c r="U24" s="629"/>
      <c r="V24" s="629"/>
      <c r="W24" s="629"/>
      <c r="X24" s="629"/>
      <c r="Y24" s="630"/>
      <c r="Z24" s="655">
        <v>11.5</v>
      </c>
      <c r="AA24" s="655"/>
      <c r="AB24" s="655"/>
      <c r="AC24" s="655"/>
      <c r="AD24" s="656">
        <v>5975723</v>
      </c>
      <c r="AE24" s="656"/>
      <c r="AF24" s="656"/>
      <c r="AG24" s="656"/>
      <c r="AH24" s="656"/>
      <c r="AI24" s="656"/>
      <c r="AJ24" s="656"/>
      <c r="AK24" s="656"/>
      <c r="AL24" s="631">
        <v>23.7</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22387105</v>
      </c>
      <c r="CS24" s="682"/>
      <c r="CT24" s="682"/>
      <c r="CU24" s="682"/>
      <c r="CV24" s="682"/>
      <c r="CW24" s="682"/>
      <c r="CX24" s="682"/>
      <c r="CY24" s="725"/>
      <c r="CZ24" s="726">
        <v>49.1</v>
      </c>
      <c r="DA24" s="701"/>
      <c r="DB24" s="701"/>
      <c r="DC24" s="729"/>
      <c r="DD24" s="724">
        <v>13028673</v>
      </c>
      <c r="DE24" s="682"/>
      <c r="DF24" s="682"/>
      <c r="DG24" s="682"/>
      <c r="DH24" s="682"/>
      <c r="DI24" s="682"/>
      <c r="DJ24" s="682"/>
      <c r="DK24" s="725"/>
      <c r="DL24" s="724">
        <v>12618068</v>
      </c>
      <c r="DM24" s="682"/>
      <c r="DN24" s="682"/>
      <c r="DO24" s="682"/>
      <c r="DP24" s="682"/>
      <c r="DQ24" s="682"/>
      <c r="DR24" s="682"/>
      <c r="DS24" s="682"/>
      <c r="DT24" s="682"/>
      <c r="DU24" s="682"/>
      <c r="DV24" s="725"/>
      <c r="DW24" s="726">
        <v>47.2</v>
      </c>
      <c r="DX24" s="701"/>
      <c r="DY24" s="701"/>
      <c r="DZ24" s="701"/>
      <c r="EA24" s="701"/>
      <c r="EB24" s="701"/>
      <c r="EC24" s="727"/>
    </row>
    <row r="25" spans="2:133" ht="11.25" customHeight="1" x14ac:dyDescent="0.2">
      <c r="B25" s="625" t="s">
        <v>290</v>
      </c>
      <c r="C25" s="626"/>
      <c r="D25" s="626"/>
      <c r="E25" s="626"/>
      <c r="F25" s="626"/>
      <c r="G25" s="626"/>
      <c r="H25" s="626"/>
      <c r="I25" s="626"/>
      <c r="J25" s="626"/>
      <c r="K25" s="626"/>
      <c r="L25" s="626"/>
      <c r="M25" s="626"/>
      <c r="N25" s="626"/>
      <c r="O25" s="626"/>
      <c r="P25" s="626"/>
      <c r="Q25" s="627"/>
      <c r="R25" s="628">
        <v>760180</v>
      </c>
      <c r="S25" s="629"/>
      <c r="T25" s="629"/>
      <c r="U25" s="629"/>
      <c r="V25" s="629"/>
      <c r="W25" s="629"/>
      <c r="X25" s="629"/>
      <c r="Y25" s="630"/>
      <c r="Z25" s="655">
        <v>1.5</v>
      </c>
      <c r="AA25" s="655"/>
      <c r="AB25" s="655"/>
      <c r="AC25" s="655"/>
      <c r="AD25" s="656" t="s">
        <v>128</v>
      </c>
      <c r="AE25" s="656"/>
      <c r="AF25" s="656"/>
      <c r="AG25" s="656"/>
      <c r="AH25" s="656"/>
      <c r="AI25" s="656"/>
      <c r="AJ25" s="656"/>
      <c r="AK25" s="656"/>
      <c r="AL25" s="631" t="s">
        <v>128</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2" t="s">
        <v>292</v>
      </c>
      <c r="CE25" s="663"/>
      <c r="CF25" s="663"/>
      <c r="CG25" s="663"/>
      <c r="CH25" s="663"/>
      <c r="CI25" s="663"/>
      <c r="CJ25" s="663"/>
      <c r="CK25" s="663"/>
      <c r="CL25" s="663"/>
      <c r="CM25" s="663"/>
      <c r="CN25" s="663"/>
      <c r="CO25" s="663"/>
      <c r="CP25" s="663"/>
      <c r="CQ25" s="664"/>
      <c r="CR25" s="628">
        <v>6870836</v>
      </c>
      <c r="CS25" s="639"/>
      <c r="CT25" s="639"/>
      <c r="CU25" s="639"/>
      <c r="CV25" s="639"/>
      <c r="CW25" s="639"/>
      <c r="CX25" s="639"/>
      <c r="CY25" s="640"/>
      <c r="CZ25" s="631">
        <v>15.1</v>
      </c>
      <c r="DA25" s="641"/>
      <c r="DB25" s="641"/>
      <c r="DC25" s="642"/>
      <c r="DD25" s="634">
        <v>6248020</v>
      </c>
      <c r="DE25" s="639"/>
      <c r="DF25" s="639"/>
      <c r="DG25" s="639"/>
      <c r="DH25" s="639"/>
      <c r="DI25" s="639"/>
      <c r="DJ25" s="639"/>
      <c r="DK25" s="640"/>
      <c r="DL25" s="634">
        <v>6202367</v>
      </c>
      <c r="DM25" s="639"/>
      <c r="DN25" s="639"/>
      <c r="DO25" s="639"/>
      <c r="DP25" s="639"/>
      <c r="DQ25" s="639"/>
      <c r="DR25" s="639"/>
      <c r="DS25" s="639"/>
      <c r="DT25" s="639"/>
      <c r="DU25" s="639"/>
      <c r="DV25" s="640"/>
      <c r="DW25" s="631">
        <v>23.2</v>
      </c>
      <c r="DX25" s="641"/>
      <c r="DY25" s="641"/>
      <c r="DZ25" s="641"/>
      <c r="EA25" s="641"/>
      <c r="EB25" s="641"/>
      <c r="EC25" s="673"/>
    </row>
    <row r="26" spans="2:133" ht="11.25" customHeight="1" x14ac:dyDescent="0.2">
      <c r="B26" s="625" t="s">
        <v>293</v>
      </c>
      <c r="C26" s="626"/>
      <c r="D26" s="626"/>
      <c r="E26" s="626"/>
      <c r="F26" s="626"/>
      <c r="G26" s="626"/>
      <c r="H26" s="626"/>
      <c r="I26" s="626"/>
      <c r="J26" s="626"/>
      <c r="K26" s="626"/>
      <c r="L26" s="626"/>
      <c r="M26" s="626"/>
      <c r="N26" s="626"/>
      <c r="O26" s="626"/>
      <c r="P26" s="626"/>
      <c r="Q26" s="627"/>
      <c r="R26" s="628">
        <v>1720</v>
      </c>
      <c r="S26" s="629"/>
      <c r="T26" s="629"/>
      <c r="U26" s="629"/>
      <c r="V26" s="629"/>
      <c r="W26" s="629"/>
      <c r="X26" s="629"/>
      <c r="Y26" s="630"/>
      <c r="Z26" s="655">
        <v>0</v>
      </c>
      <c r="AA26" s="655"/>
      <c r="AB26" s="655"/>
      <c r="AC26" s="655"/>
      <c r="AD26" s="656" t="s">
        <v>128</v>
      </c>
      <c r="AE26" s="656"/>
      <c r="AF26" s="656"/>
      <c r="AG26" s="656"/>
      <c r="AH26" s="656"/>
      <c r="AI26" s="656"/>
      <c r="AJ26" s="656"/>
      <c r="AK26" s="656"/>
      <c r="AL26" s="631" t="s">
        <v>128</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2" t="s">
        <v>295</v>
      </c>
      <c r="CE26" s="663"/>
      <c r="CF26" s="663"/>
      <c r="CG26" s="663"/>
      <c r="CH26" s="663"/>
      <c r="CI26" s="663"/>
      <c r="CJ26" s="663"/>
      <c r="CK26" s="663"/>
      <c r="CL26" s="663"/>
      <c r="CM26" s="663"/>
      <c r="CN26" s="663"/>
      <c r="CO26" s="663"/>
      <c r="CP26" s="663"/>
      <c r="CQ26" s="664"/>
      <c r="CR26" s="628">
        <v>4122428</v>
      </c>
      <c r="CS26" s="629"/>
      <c r="CT26" s="629"/>
      <c r="CU26" s="629"/>
      <c r="CV26" s="629"/>
      <c r="CW26" s="629"/>
      <c r="CX26" s="629"/>
      <c r="CY26" s="630"/>
      <c r="CZ26" s="631">
        <v>9</v>
      </c>
      <c r="DA26" s="641"/>
      <c r="DB26" s="641"/>
      <c r="DC26" s="642"/>
      <c r="DD26" s="634">
        <v>3778232</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73"/>
    </row>
    <row r="27" spans="2:133" ht="11.25" customHeight="1" x14ac:dyDescent="0.2">
      <c r="B27" s="625" t="s">
        <v>296</v>
      </c>
      <c r="C27" s="626"/>
      <c r="D27" s="626"/>
      <c r="E27" s="626"/>
      <c r="F27" s="626"/>
      <c r="G27" s="626"/>
      <c r="H27" s="626"/>
      <c r="I27" s="626"/>
      <c r="J27" s="626"/>
      <c r="K27" s="626"/>
      <c r="L27" s="626"/>
      <c r="M27" s="626"/>
      <c r="N27" s="626"/>
      <c r="O27" s="626"/>
      <c r="P27" s="626"/>
      <c r="Q27" s="627"/>
      <c r="R27" s="628">
        <v>26280529</v>
      </c>
      <c r="S27" s="629"/>
      <c r="T27" s="629"/>
      <c r="U27" s="629"/>
      <c r="V27" s="629"/>
      <c r="W27" s="629"/>
      <c r="X27" s="629"/>
      <c r="Y27" s="630"/>
      <c r="Z27" s="655">
        <v>50.6</v>
      </c>
      <c r="AA27" s="655"/>
      <c r="AB27" s="655"/>
      <c r="AC27" s="655"/>
      <c r="AD27" s="656">
        <v>24997882</v>
      </c>
      <c r="AE27" s="656"/>
      <c r="AF27" s="656"/>
      <c r="AG27" s="656"/>
      <c r="AH27" s="656"/>
      <c r="AI27" s="656"/>
      <c r="AJ27" s="656"/>
      <c r="AK27" s="656"/>
      <c r="AL27" s="631">
        <v>99.199996948242188</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15717427</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62" t="s">
        <v>298</v>
      </c>
      <c r="CE27" s="663"/>
      <c r="CF27" s="663"/>
      <c r="CG27" s="663"/>
      <c r="CH27" s="663"/>
      <c r="CI27" s="663"/>
      <c r="CJ27" s="663"/>
      <c r="CK27" s="663"/>
      <c r="CL27" s="663"/>
      <c r="CM27" s="663"/>
      <c r="CN27" s="663"/>
      <c r="CO27" s="663"/>
      <c r="CP27" s="663"/>
      <c r="CQ27" s="664"/>
      <c r="CR27" s="628">
        <v>11727232</v>
      </c>
      <c r="CS27" s="639"/>
      <c r="CT27" s="639"/>
      <c r="CU27" s="639"/>
      <c r="CV27" s="639"/>
      <c r="CW27" s="639"/>
      <c r="CX27" s="639"/>
      <c r="CY27" s="640"/>
      <c r="CZ27" s="631">
        <v>25.7</v>
      </c>
      <c r="DA27" s="641"/>
      <c r="DB27" s="641"/>
      <c r="DC27" s="642"/>
      <c r="DD27" s="634">
        <v>3027014</v>
      </c>
      <c r="DE27" s="639"/>
      <c r="DF27" s="639"/>
      <c r="DG27" s="639"/>
      <c r="DH27" s="639"/>
      <c r="DI27" s="639"/>
      <c r="DJ27" s="639"/>
      <c r="DK27" s="640"/>
      <c r="DL27" s="634">
        <v>2889062</v>
      </c>
      <c r="DM27" s="639"/>
      <c r="DN27" s="639"/>
      <c r="DO27" s="639"/>
      <c r="DP27" s="639"/>
      <c r="DQ27" s="639"/>
      <c r="DR27" s="639"/>
      <c r="DS27" s="639"/>
      <c r="DT27" s="639"/>
      <c r="DU27" s="639"/>
      <c r="DV27" s="640"/>
      <c r="DW27" s="631">
        <v>10.8</v>
      </c>
      <c r="DX27" s="641"/>
      <c r="DY27" s="641"/>
      <c r="DZ27" s="641"/>
      <c r="EA27" s="641"/>
      <c r="EB27" s="641"/>
      <c r="EC27" s="673"/>
    </row>
    <row r="28" spans="2:133" ht="11.25" customHeight="1" x14ac:dyDescent="0.2">
      <c r="B28" s="625" t="s">
        <v>299</v>
      </c>
      <c r="C28" s="626"/>
      <c r="D28" s="626"/>
      <c r="E28" s="626"/>
      <c r="F28" s="626"/>
      <c r="G28" s="626"/>
      <c r="H28" s="626"/>
      <c r="I28" s="626"/>
      <c r="J28" s="626"/>
      <c r="K28" s="626"/>
      <c r="L28" s="626"/>
      <c r="M28" s="626"/>
      <c r="N28" s="626"/>
      <c r="O28" s="626"/>
      <c r="P28" s="626"/>
      <c r="Q28" s="627"/>
      <c r="R28" s="628">
        <v>18380</v>
      </c>
      <c r="S28" s="629"/>
      <c r="T28" s="629"/>
      <c r="U28" s="629"/>
      <c r="V28" s="629"/>
      <c r="W28" s="629"/>
      <c r="X28" s="629"/>
      <c r="Y28" s="630"/>
      <c r="Z28" s="655">
        <v>0</v>
      </c>
      <c r="AA28" s="655"/>
      <c r="AB28" s="655"/>
      <c r="AC28" s="655"/>
      <c r="AD28" s="656">
        <v>18380</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300</v>
      </c>
      <c r="CE28" s="663"/>
      <c r="CF28" s="663"/>
      <c r="CG28" s="663"/>
      <c r="CH28" s="663"/>
      <c r="CI28" s="663"/>
      <c r="CJ28" s="663"/>
      <c r="CK28" s="663"/>
      <c r="CL28" s="663"/>
      <c r="CM28" s="663"/>
      <c r="CN28" s="663"/>
      <c r="CO28" s="663"/>
      <c r="CP28" s="663"/>
      <c r="CQ28" s="664"/>
      <c r="CR28" s="628">
        <v>3789037</v>
      </c>
      <c r="CS28" s="629"/>
      <c r="CT28" s="629"/>
      <c r="CU28" s="629"/>
      <c r="CV28" s="629"/>
      <c r="CW28" s="629"/>
      <c r="CX28" s="629"/>
      <c r="CY28" s="630"/>
      <c r="CZ28" s="631">
        <v>8.3000000000000007</v>
      </c>
      <c r="DA28" s="641"/>
      <c r="DB28" s="641"/>
      <c r="DC28" s="642"/>
      <c r="DD28" s="634">
        <v>3753639</v>
      </c>
      <c r="DE28" s="629"/>
      <c r="DF28" s="629"/>
      <c r="DG28" s="629"/>
      <c r="DH28" s="629"/>
      <c r="DI28" s="629"/>
      <c r="DJ28" s="629"/>
      <c r="DK28" s="630"/>
      <c r="DL28" s="634">
        <v>3526639</v>
      </c>
      <c r="DM28" s="629"/>
      <c r="DN28" s="629"/>
      <c r="DO28" s="629"/>
      <c r="DP28" s="629"/>
      <c r="DQ28" s="629"/>
      <c r="DR28" s="629"/>
      <c r="DS28" s="629"/>
      <c r="DT28" s="629"/>
      <c r="DU28" s="629"/>
      <c r="DV28" s="630"/>
      <c r="DW28" s="631">
        <v>13.2</v>
      </c>
      <c r="DX28" s="641"/>
      <c r="DY28" s="641"/>
      <c r="DZ28" s="641"/>
      <c r="EA28" s="641"/>
      <c r="EB28" s="641"/>
      <c r="EC28" s="673"/>
    </row>
    <row r="29" spans="2:133" ht="11.25" customHeight="1" x14ac:dyDescent="0.2">
      <c r="B29" s="625" t="s">
        <v>301</v>
      </c>
      <c r="C29" s="626"/>
      <c r="D29" s="626"/>
      <c r="E29" s="626"/>
      <c r="F29" s="626"/>
      <c r="G29" s="626"/>
      <c r="H29" s="626"/>
      <c r="I29" s="626"/>
      <c r="J29" s="626"/>
      <c r="K29" s="626"/>
      <c r="L29" s="626"/>
      <c r="M29" s="626"/>
      <c r="N29" s="626"/>
      <c r="O29" s="626"/>
      <c r="P29" s="626"/>
      <c r="Q29" s="627"/>
      <c r="R29" s="628">
        <v>199317</v>
      </c>
      <c r="S29" s="629"/>
      <c r="T29" s="629"/>
      <c r="U29" s="629"/>
      <c r="V29" s="629"/>
      <c r="W29" s="629"/>
      <c r="X29" s="629"/>
      <c r="Y29" s="630"/>
      <c r="Z29" s="655">
        <v>0.4</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62" t="s">
        <v>70</v>
      </c>
      <c r="CG29" s="663"/>
      <c r="CH29" s="663"/>
      <c r="CI29" s="663"/>
      <c r="CJ29" s="663"/>
      <c r="CK29" s="663"/>
      <c r="CL29" s="663"/>
      <c r="CM29" s="663"/>
      <c r="CN29" s="663"/>
      <c r="CO29" s="663"/>
      <c r="CP29" s="663"/>
      <c r="CQ29" s="664"/>
      <c r="CR29" s="628">
        <v>3789037</v>
      </c>
      <c r="CS29" s="639"/>
      <c r="CT29" s="639"/>
      <c r="CU29" s="639"/>
      <c r="CV29" s="639"/>
      <c r="CW29" s="639"/>
      <c r="CX29" s="639"/>
      <c r="CY29" s="640"/>
      <c r="CZ29" s="631">
        <v>8.3000000000000007</v>
      </c>
      <c r="DA29" s="641"/>
      <c r="DB29" s="641"/>
      <c r="DC29" s="642"/>
      <c r="DD29" s="634">
        <v>3753639</v>
      </c>
      <c r="DE29" s="639"/>
      <c r="DF29" s="639"/>
      <c r="DG29" s="639"/>
      <c r="DH29" s="639"/>
      <c r="DI29" s="639"/>
      <c r="DJ29" s="639"/>
      <c r="DK29" s="640"/>
      <c r="DL29" s="634">
        <v>3526639</v>
      </c>
      <c r="DM29" s="639"/>
      <c r="DN29" s="639"/>
      <c r="DO29" s="639"/>
      <c r="DP29" s="639"/>
      <c r="DQ29" s="639"/>
      <c r="DR29" s="639"/>
      <c r="DS29" s="639"/>
      <c r="DT29" s="639"/>
      <c r="DU29" s="639"/>
      <c r="DV29" s="640"/>
      <c r="DW29" s="631">
        <v>13.2</v>
      </c>
      <c r="DX29" s="641"/>
      <c r="DY29" s="641"/>
      <c r="DZ29" s="641"/>
      <c r="EA29" s="641"/>
      <c r="EB29" s="641"/>
      <c r="EC29" s="673"/>
    </row>
    <row r="30" spans="2:133" ht="11.25" customHeight="1" x14ac:dyDescent="0.2">
      <c r="B30" s="625" t="s">
        <v>303</v>
      </c>
      <c r="C30" s="626"/>
      <c r="D30" s="626"/>
      <c r="E30" s="626"/>
      <c r="F30" s="626"/>
      <c r="G30" s="626"/>
      <c r="H30" s="626"/>
      <c r="I30" s="626"/>
      <c r="J30" s="626"/>
      <c r="K30" s="626"/>
      <c r="L30" s="626"/>
      <c r="M30" s="626"/>
      <c r="N30" s="626"/>
      <c r="O30" s="626"/>
      <c r="P30" s="626"/>
      <c r="Q30" s="627"/>
      <c r="R30" s="628">
        <v>224861</v>
      </c>
      <c r="S30" s="629"/>
      <c r="T30" s="629"/>
      <c r="U30" s="629"/>
      <c r="V30" s="629"/>
      <c r="W30" s="629"/>
      <c r="X30" s="629"/>
      <c r="Y30" s="630"/>
      <c r="Z30" s="655">
        <v>0.4</v>
      </c>
      <c r="AA30" s="655"/>
      <c r="AB30" s="655"/>
      <c r="AC30" s="655"/>
      <c r="AD30" s="656">
        <v>43724</v>
      </c>
      <c r="AE30" s="656"/>
      <c r="AF30" s="656"/>
      <c r="AG30" s="656"/>
      <c r="AH30" s="656"/>
      <c r="AI30" s="656"/>
      <c r="AJ30" s="656"/>
      <c r="AK30" s="656"/>
      <c r="AL30" s="631">
        <v>0.2</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62" t="s">
        <v>306</v>
      </c>
      <c r="CG30" s="663"/>
      <c r="CH30" s="663"/>
      <c r="CI30" s="663"/>
      <c r="CJ30" s="663"/>
      <c r="CK30" s="663"/>
      <c r="CL30" s="663"/>
      <c r="CM30" s="663"/>
      <c r="CN30" s="663"/>
      <c r="CO30" s="663"/>
      <c r="CP30" s="663"/>
      <c r="CQ30" s="664"/>
      <c r="CR30" s="628">
        <v>3693676</v>
      </c>
      <c r="CS30" s="629"/>
      <c r="CT30" s="629"/>
      <c r="CU30" s="629"/>
      <c r="CV30" s="629"/>
      <c r="CW30" s="629"/>
      <c r="CX30" s="629"/>
      <c r="CY30" s="630"/>
      <c r="CZ30" s="631">
        <v>8.1</v>
      </c>
      <c r="DA30" s="641"/>
      <c r="DB30" s="641"/>
      <c r="DC30" s="642"/>
      <c r="DD30" s="634">
        <v>3658278</v>
      </c>
      <c r="DE30" s="629"/>
      <c r="DF30" s="629"/>
      <c r="DG30" s="629"/>
      <c r="DH30" s="629"/>
      <c r="DI30" s="629"/>
      <c r="DJ30" s="629"/>
      <c r="DK30" s="630"/>
      <c r="DL30" s="634">
        <v>3431278</v>
      </c>
      <c r="DM30" s="629"/>
      <c r="DN30" s="629"/>
      <c r="DO30" s="629"/>
      <c r="DP30" s="629"/>
      <c r="DQ30" s="629"/>
      <c r="DR30" s="629"/>
      <c r="DS30" s="629"/>
      <c r="DT30" s="629"/>
      <c r="DU30" s="629"/>
      <c r="DV30" s="630"/>
      <c r="DW30" s="631">
        <v>12.8</v>
      </c>
      <c r="DX30" s="641"/>
      <c r="DY30" s="641"/>
      <c r="DZ30" s="641"/>
      <c r="EA30" s="641"/>
      <c r="EB30" s="641"/>
      <c r="EC30" s="673"/>
    </row>
    <row r="31" spans="2:133" ht="11.25" customHeight="1" x14ac:dyDescent="0.2">
      <c r="B31" s="625" t="s">
        <v>307</v>
      </c>
      <c r="C31" s="626"/>
      <c r="D31" s="626"/>
      <c r="E31" s="626"/>
      <c r="F31" s="626"/>
      <c r="G31" s="626"/>
      <c r="H31" s="626"/>
      <c r="I31" s="626"/>
      <c r="J31" s="626"/>
      <c r="K31" s="626"/>
      <c r="L31" s="626"/>
      <c r="M31" s="626"/>
      <c r="N31" s="626"/>
      <c r="O31" s="626"/>
      <c r="P31" s="626"/>
      <c r="Q31" s="627"/>
      <c r="R31" s="628">
        <v>263553</v>
      </c>
      <c r="S31" s="629"/>
      <c r="T31" s="629"/>
      <c r="U31" s="629"/>
      <c r="V31" s="629"/>
      <c r="W31" s="629"/>
      <c r="X31" s="629"/>
      <c r="Y31" s="630"/>
      <c r="Z31" s="655">
        <v>0.5</v>
      </c>
      <c r="AA31" s="655"/>
      <c r="AB31" s="655"/>
      <c r="AC31" s="655"/>
      <c r="AD31" s="656" t="s">
        <v>128</v>
      </c>
      <c r="AE31" s="656"/>
      <c r="AF31" s="656"/>
      <c r="AG31" s="656"/>
      <c r="AH31" s="656"/>
      <c r="AI31" s="656"/>
      <c r="AJ31" s="656"/>
      <c r="AK31" s="656"/>
      <c r="AL31" s="631" t="s">
        <v>128</v>
      </c>
      <c r="AM31" s="632"/>
      <c r="AN31" s="632"/>
      <c r="AO31" s="657"/>
      <c r="AP31" s="703" t="s">
        <v>308</v>
      </c>
      <c r="AQ31" s="704"/>
      <c r="AR31" s="704"/>
      <c r="AS31" s="704"/>
      <c r="AT31" s="709" t="s">
        <v>309</v>
      </c>
      <c r="AU31" s="360"/>
      <c r="AV31" s="360"/>
      <c r="AW31" s="360"/>
      <c r="AX31" s="696" t="s">
        <v>187</v>
      </c>
      <c r="AY31" s="697"/>
      <c r="AZ31" s="697"/>
      <c r="BA31" s="697"/>
      <c r="BB31" s="697"/>
      <c r="BC31" s="697"/>
      <c r="BD31" s="697"/>
      <c r="BE31" s="697"/>
      <c r="BF31" s="698"/>
      <c r="BG31" s="699">
        <v>99.2</v>
      </c>
      <c r="BH31" s="700"/>
      <c r="BI31" s="700"/>
      <c r="BJ31" s="700"/>
      <c r="BK31" s="700"/>
      <c r="BL31" s="700"/>
      <c r="BM31" s="701">
        <v>97.8</v>
      </c>
      <c r="BN31" s="700"/>
      <c r="BO31" s="700"/>
      <c r="BP31" s="700"/>
      <c r="BQ31" s="702"/>
      <c r="BR31" s="699">
        <v>99</v>
      </c>
      <c r="BS31" s="700"/>
      <c r="BT31" s="700"/>
      <c r="BU31" s="700"/>
      <c r="BV31" s="700"/>
      <c r="BW31" s="700"/>
      <c r="BX31" s="701">
        <v>97.5</v>
      </c>
      <c r="BY31" s="700"/>
      <c r="BZ31" s="700"/>
      <c r="CA31" s="700"/>
      <c r="CB31" s="702"/>
      <c r="CD31" s="717"/>
      <c r="CE31" s="718"/>
      <c r="CF31" s="662" t="s">
        <v>310</v>
      </c>
      <c r="CG31" s="663"/>
      <c r="CH31" s="663"/>
      <c r="CI31" s="663"/>
      <c r="CJ31" s="663"/>
      <c r="CK31" s="663"/>
      <c r="CL31" s="663"/>
      <c r="CM31" s="663"/>
      <c r="CN31" s="663"/>
      <c r="CO31" s="663"/>
      <c r="CP31" s="663"/>
      <c r="CQ31" s="664"/>
      <c r="CR31" s="628">
        <v>95361</v>
      </c>
      <c r="CS31" s="639"/>
      <c r="CT31" s="639"/>
      <c r="CU31" s="639"/>
      <c r="CV31" s="639"/>
      <c r="CW31" s="639"/>
      <c r="CX31" s="639"/>
      <c r="CY31" s="640"/>
      <c r="CZ31" s="631">
        <v>0.2</v>
      </c>
      <c r="DA31" s="641"/>
      <c r="DB31" s="641"/>
      <c r="DC31" s="642"/>
      <c r="DD31" s="634">
        <v>95361</v>
      </c>
      <c r="DE31" s="639"/>
      <c r="DF31" s="639"/>
      <c r="DG31" s="639"/>
      <c r="DH31" s="639"/>
      <c r="DI31" s="639"/>
      <c r="DJ31" s="639"/>
      <c r="DK31" s="640"/>
      <c r="DL31" s="634">
        <v>95361</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2">
      <c r="B32" s="625" t="s">
        <v>311</v>
      </c>
      <c r="C32" s="626"/>
      <c r="D32" s="626"/>
      <c r="E32" s="626"/>
      <c r="F32" s="626"/>
      <c r="G32" s="626"/>
      <c r="H32" s="626"/>
      <c r="I32" s="626"/>
      <c r="J32" s="626"/>
      <c r="K32" s="626"/>
      <c r="L32" s="626"/>
      <c r="M32" s="626"/>
      <c r="N32" s="626"/>
      <c r="O32" s="626"/>
      <c r="P32" s="626"/>
      <c r="Q32" s="627"/>
      <c r="R32" s="628">
        <v>9232940</v>
      </c>
      <c r="S32" s="629"/>
      <c r="T32" s="629"/>
      <c r="U32" s="629"/>
      <c r="V32" s="629"/>
      <c r="W32" s="629"/>
      <c r="X32" s="629"/>
      <c r="Y32" s="630"/>
      <c r="Z32" s="655">
        <v>17.8</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312</v>
      </c>
      <c r="AV32" s="361"/>
      <c r="AW32" s="361"/>
      <c r="AX32" s="625" t="s">
        <v>313</v>
      </c>
      <c r="AY32" s="626"/>
      <c r="AZ32" s="626"/>
      <c r="BA32" s="626"/>
      <c r="BB32" s="626"/>
      <c r="BC32" s="626"/>
      <c r="BD32" s="626"/>
      <c r="BE32" s="626"/>
      <c r="BF32" s="627"/>
      <c r="BG32" s="694">
        <v>99.1</v>
      </c>
      <c r="BH32" s="639"/>
      <c r="BI32" s="639"/>
      <c r="BJ32" s="639"/>
      <c r="BK32" s="639"/>
      <c r="BL32" s="639"/>
      <c r="BM32" s="632">
        <v>97.4</v>
      </c>
      <c r="BN32" s="695"/>
      <c r="BO32" s="695"/>
      <c r="BP32" s="695"/>
      <c r="BQ32" s="671"/>
      <c r="BR32" s="694">
        <v>98.9</v>
      </c>
      <c r="BS32" s="639"/>
      <c r="BT32" s="639"/>
      <c r="BU32" s="639"/>
      <c r="BV32" s="639"/>
      <c r="BW32" s="639"/>
      <c r="BX32" s="632">
        <v>97.2</v>
      </c>
      <c r="BY32" s="695"/>
      <c r="BZ32" s="695"/>
      <c r="CA32" s="695"/>
      <c r="CB32" s="671"/>
      <c r="CD32" s="719"/>
      <c r="CE32" s="720"/>
      <c r="CF32" s="662" t="s">
        <v>314</v>
      </c>
      <c r="CG32" s="663"/>
      <c r="CH32" s="663"/>
      <c r="CI32" s="663"/>
      <c r="CJ32" s="663"/>
      <c r="CK32" s="663"/>
      <c r="CL32" s="663"/>
      <c r="CM32" s="663"/>
      <c r="CN32" s="663"/>
      <c r="CO32" s="663"/>
      <c r="CP32" s="663"/>
      <c r="CQ32" s="664"/>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73"/>
    </row>
    <row r="33" spans="2:133" ht="11.25" customHeight="1" x14ac:dyDescent="0.2">
      <c r="B33" s="691" t="s">
        <v>315</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316</v>
      </c>
      <c r="AY33" s="606"/>
      <c r="AZ33" s="606"/>
      <c r="BA33" s="606"/>
      <c r="BB33" s="606"/>
      <c r="BC33" s="606"/>
      <c r="BD33" s="606"/>
      <c r="BE33" s="606"/>
      <c r="BF33" s="607"/>
      <c r="BG33" s="690">
        <v>99.2</v>
      </c>
      <c r="BH33" s="609"/>
      <c r="BI33" s="609"/>
      <c r="BJ33" s="609"/>
      <c r="BK33" s="609"/>
      <c r="BL33" s="609"/>
      <c r="BM33" s="647">
        <v>97.9</v>
      </c>
      <c r="BN33" s="609"/>
      <c r="BO33" s="609"/>
      <c r="BP33" s="609"/>
      <c r="BQ33" s="658"/>
      <c r="BR33" s="690">
        <v>98.9</v>
      </c>
      <c r="BS33" s="609"/>
      <c r="BT33" s="609"/>
      <c r="BU33" s="609"/>
      <c r="BV33" s="609"/>
      <c r="BW33" s="609"/>
      <c r="BX33" s="647">
        <v>97.6</v>
      </c>
      <c r="BY33" s="609"/>
      <c r="BZ33" s="609"/>
      <c r="CA33" s="609"/>
      <c r="CB33" s="658"/>
      <c r="CD33" s="662" t="s">
        <v>317</v>
      </c>
      <c r="CE33" s="663"/>
      <c r="CF33" s="663"/>
      <c r="CG33" s="663"/>
      <c r="CH33" s="663"/>
      <c r="CI33" s="663"/>
      <c r="CJ33" s="663"/>
      <c r="CK33" s="663"/>
      <c r="CL33" s="663"/>
      <c r="CM33" s="663"/>
      <c r="CN33" s="663"/>
      <c r="CO33" s="663"/>
      <c r="CP33" s="663"/>
      <c r="CQ33" s="664"/>
      <c r="CR33" s="628">
        <v>17883583</v>
      </c>
      <c r="CS33" s="639"/>
      <c r="CT33" s="639"/>
      <c r="CU33" s="639"/>
      <c r="CV33" s="639"/>
      <c r="CW33" s="639"/>
      <c r="CX33" s="639"/>
      <c r="CY33" s="640"/>
      <c r="CZ33" s="631">
        <v>39.299999999999997</v>
      </c>
      <c r="DA33" s="641"/>
      <c r="DB33" s="641"/>
      <c r="DC33" s="642"/>
      <c r="DD33" s="634">
        <v>14085914</v>
      </c>
      <c r="DE33" s="639"/>
      <c r="DF33" s="639"/>
      <c r="DG33" s="639"/>
      <c r="DH33" s="639"/>
      <c r="DI33" s="639"/>
      <c r="DJ33" s="639"/>
      <c r="DK33" s="640"/>
      <c r="DL33" s="634">
        <v>10904501</v>
      </c>
      <c r="DM33" s="639"/>
      <c r="DN33" s="639"/>
      <c r="DO33" s="639"/>
      <c r="DP33" s="639"/>
      <c r="DQ33" s="639"/>
      <c r="DR33" s="639"/>
      <c r="DS33" s="639"/>
      <c r="DT33" s="639"/>
      <c r="DU33" s="639"/>
      <c r="DV33" s="640"/>
      <c r="DW33" s="631">
        <v>40.799999999999997</v>
      </c>
      <c r="DX33" s="641"/>
      <c r="DY33" s="641"/>
      <c r="DZ33" s="641"/>
      <c r="EA33" s="641"/>
      <c r="EB33" s="641"/>
      <c r="EC33" s="673"/>
    </row>
    <row r="34" spans="2:133" ht="11.25" customHeight="1" x14ac:dyDescent="0.2">
      <c r="B34" s="625" t="s">
        <v>318</v>
      </c>
      <c r="C34" s="626"/>
      <c r="D34" s="626"/>
      <c r="E34" s="626"/>
      <c r="F34" s="626"/>
      <c r="G34" s="626"/>
      <c r="H34" s="626"/>
      <c r="I34" s="626"/>
      <c r="J34" s="626"/>
      <c r="K34" s="626"/>
      <c r="L34" s="626"/>
      <c r="M34" s="626"/>
      <c r="N34" s="626"/>
      <c r="O34" s="626"/>
      <c r="P34" s="626"/>
      <c r="Q34" s="627"/>
      <c r="R34" s="628">
        <v>2596248</v>
      </c>
      <c r="S34" s="629"/>
      <c r="T34" s="629"/>
      <c r="U34" s="629"/>
      <c r="V34" s="629"/>
      <c r="W34" s="629"/>
      <c r="X34" s="629"/>
      <c r="Y34" s="630"/>
      <c r="Z34" s="655">
        <v>5</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319</v>
      </c>
      <c r="CE34" s="663"/>
      <c r="CF34" s="663"/>
      <c r="CG34" s="663"/>
      <c r="CH34" s="663"/>
      <c r="CI34" s="663"/>
      <c r="CJ34" s="663"/>
      <c r="CK34" s="663"/>
      <c r="CL34" s="663"/>
      <c r="CM34" s="663"/>
      <c r="CN34" s="663"/>
      <c r="CO34" s="663"/>
      <c r="CP34" s="663"/>
      <c r="CQ34" s="664"/>
      <c r="CR34" s="628">
        <v>6357889</v>
      </c>
      <c r="CS34" s="629"/>
      <c r="CT34" s="629"/>
      <c r="CU34" s="629"/>
      <c r="CV34" s="629"/>
      <c r="CW34" s="629"/>
      <c r="CX34" s="629"/>
      <c r="CY34" s="630"/>
      <c r="CZ34" s="631">
        <v>14</v>
      </c>
      <c r="DA34" s="641"/>
      <c r="DB34" s="641"/>
      <c r="DC34" s="642"/>
      <c r="DD34" s="634">
        <v>4315948</v>
      </c>
      <c r="DE34" s="629"/>
      <c r="DF34" s="629"/>
      <c r="DG34" s="629"/>
      <c r="DH34" s="629"/>
      <c r="DI34" s="629"/>
      <c r="DJ34" s="629"/>
      <c r="DK34" s="630"/>
      <c r="DL34" s="634">
        <v>3997718</v>
      </c>
      <c r="DM34" s="629"/>
      <c r="DN34" s="629"/>
      <c r="DO34" s="629"/>
      <c r="DP34" s="629"/>
      <c r="DQ34" s="629"/>
      <c r="DR34" s="629"/>
      <c r="DS34" s="629"/>
      <c r="DT34" s="629"/>
      <c r="DU34" s="629"/>
      <c r="DV34" s="630"/>
      <c r="DW34" s="631">
        <v>14.9</v>
      </c>
      <c r="DX34" s="641"/>
      <c r="DY34" s="641"/>
      <c r="DZ34" s="641"/>
      <c r="EA34" s="641"/>
      <c r="EB34" s="641"/>
      <c r="EC34" s="673"/>
    </row>
    <row r="35" spans="2:133" ht="11.25" customHeight="1" x14ac:dyDescent="0.2">
      <c r="B35" s="625" t="s">
        <v>320</v>
      </c>
      <c r="C35" s="626"/>
      <c r="D35" s="626"/>
      <c r="E35" s="626"/>
      <c r="F35" s="626"/>
      <c r="G35" s="626"/>
      <c r="H35" s="626"/>
      <c r="I35" s="626"/>
      <c r="J35" s="626"/>
      <c r="K35" s="626"/>
      <c r="L35" s="626"/>
      <c r="M35" s="626"/>
      <c r="N35" s="626"/>
      <c r="O35" s="626"/>
      <c r="P35" s="626"/>
      <c r="Q35" s="627"/>
      <c r="R35" s="628">
        <v>127655</v>
      </c>
      <c r="S35" s="629"/>
      <c r="T35" s="629"/>
      <c r="U35" s="629"/>
      <c r="V35" s="629"/>
      <c r="W35" s="629"/>
      <c r="X35" s="629"/>
      <c r="Y35" s="630"/>
      <c r="Z35" s="655">
        <v>0.2</v>
      </c>
      <c r="AA35" s="655"/>
      <c r="AB35" s="655"/>
      <c r="AC35" s="655"/>
      <c r="AD35" s="656" t="s">
        <v>128</v>
      </c>
      <c r="AE35" s="656"/>
      <c r="AF35" s="656"/>
      <c r="AG35" s="656"/>
      <c r="AH35" s="656"/>
      <c r="AI35" s="656"/>
      <c r="AJ35" s="656"/>
      <c r="AK35" s="656"/>
      <c r="AL35" s="631" t="s">
        <v>128</v>
      </c>
      <c r="AM35" s="632"/>
      <c r="AN35" s="632"/>
      <c r="AO35" s="657"/>
      <c r="AP35" s="218"/>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323</v>
      </c>
      <c r="CE35" s="663"/>
      <c r="CF35" s="663"/>
      <c r="CG35" s="663"/>
      <c r="CH35" s="663"/>
      <c r="CI35" s="663"/>
      <c r="CJ35" s="663"/>
      <c r="CK35" s="663"/>
      <c r="CL35" s="663"/>
      <c r="CM35" s="663"/>
      <c r="CN35" s="663"/>
      <c r="CO35" s="663"/>
      <c r="CP35" s="663"/>
      <c r="CQ35" s="664"/>
      <c r="CR35" s="628">
        <v>1122234</v>
      </c>
      <c r="CS35" s="639"/>
      <c r="CT35" s="639"/>
      <c r="CU35" s="639"/>
      <c r="CV35" s="639"/>
      <c r="CW35" s="639"/>
      <c r="CX35" s="639"/>
      <c r="CY35" s="640"/>
      <c r="CZ35" s="631">
        <v>2.5</v>
      </c>
      <c r="DA35" s="641"/>
      <c r="DB35" s="641"/>
      <c r="DC35" s="642"/>
      <c r="DD35" s="634">
        <v>680680</v>
      </c>
      <c r="DE35" s="639"/>
      <c r="DF35" s="639"/>
      <c r="DG35" s="639"/>
      <c r="DH35" s="639"/>
      <c r="DI35" s="639"/>
      <c r="DJ35" s="639"/>
      <c r="DK35" s="640"/>
      <c r="DL35" s="634">
        <v>680680</v>
      </c>
      <c r="DM35" s="639"/>
      <c r="DN35" s="639"/>
      <c r="DO35" s="639"/>
      <c r="DP35" s="639"/>
      <c r="DQ35" s="639"/>
      <c r="DR35" s="639"/>
      <c r="DS35" s="639"/>
      <c r="DT35" s="639"/>
      <c r="DU35" s="639"/>
      <c r="DV35" s="640"/>
      <c r="DW35" s="631">
        <v>2.5</v>
      </c>
      <c r="DX35" s="641"/>
      <c r="DY35" s="641"/>
      <c r="DZ35" s="641"/>
      <c r="EA35" s="641"/>
      <c r="EB35" s="641"/>
      <c r="EC35" s="673"/>
    </row>
    <row r="36" spans="2:133" ht="11.25" customHeight="1" x14ac:dyDescent="0.2">
      <c r="B36" s="625" t="s">
        <v>324</v>
      </c>
      <c r="C36" s="626"/>
      <c r="D36" s="626"/>
      <c r="E36" s="626"/>
      <c r="F36" s="626"/>
      <c r="G36" s="626"/>
      <c r="H36" s="626"/>
      <c r="I36" s="626"/>
      <c r="J36" s="626"/>
      <c r="K36" s="626"/>
      <c r="L36" s="626"/>
      <c r="M36" s="626"/>
      <c r="N36" s="626"/>
      <c r="O36" s="626"/>
      <c r="P36" s="626"/>
      <c r="Q36" s="627"/>
      <c r="R36" s="628">
        <v>51186</v>
      </c>
      <c r="S36" s="629"/>
      <c r="T36" s="629"/>
      <c r="U36" s="629"/>
      <c r="V36" s="629"/>
      <c r="W36" s="629"/>
      <c r="X36" s="629"/>
      <c r="Y36" s="630"/>
      <c r="Z36" s="655">
        <v>0.1</v>
      </c>
      <c r="AA36" s="655"/>
      <c r="AB36" s="655"/>
      <c r="AC36" s="655"/>
      <c r="AD36" s="656" t="s">
        <v>128</v>
      </c>
      <c r="AE36" s="656"/>
      <c r="AF36" s="656"/>
      <c r="AG36" s="656"/>
      <c r="AH36" s="656"/>
      <c r="AI36" s="656"/>
      <c r="AJ36" s="656"/>
      <c r="AK36" s="656"/>
      <c r="AL36" s="631" t="s">
        <v>128</v>
      </c>
      <c r="AM36" s="632"/>
      <c r="AN36" s="632"/>
      <c r="AO36" s="657"/>
      <c r="AP36" s="218"/>
      <c r="AQ36" s="678" t="s">
        <v>325</v>
      </c>
      <c r="AR36" s="679"/>
      <c r="AS36" s="679"/>
      <c r="AT36" s="679"/>
      <c r="AU36" s="679"/>
      <c r="AV36" s="679"/>
      <c r="AW36" s="679"/>
      <c r="AX36" s="679"/>
      <c r="AY36" s="680"/>
      <c r="AZ36" s="681">
        <v>5252185</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92124</v>
      </c>
      <c r="BW36" s="682"/>
      <c r="BX36" s="682"/>
      <c r="BY36" s="682"/>
      <c r="BZ36" s="682"/>
      <c r="CA36" s="682"/>
      <c r="CB36" s="683"/>
      <c r="CD36" s="662" t="s">
        <v>327</v>
      </c>
      <c r="CE36" s="663"/>
      <c r="CF36" s="663"/>
      <c r="CG36" s="663"/>
      <c r="CH36" s="663"/>
      <c r="CI36" s="663"/>
      <c r="CJ36" s="663"/>
      <c r="CK36" s="663"/>
      <c r="CL36" s="663"/>
      <c r="CM36" s="663"/>
      <c r="CN36" s="663"/>
      <c r="CO36" s="663"/>
      <c r="CP36" s="663"/>
      <c r="CQ36" s="664"/>
      <c r="CR36" s="628">
        <v>4269298</v>
      </c>
      <c r="CS36" s="629"/>
      <c r="CT36" s="629"/>
      <c r="CU36" s="629"/>
      <c r="CV36" s="629"/>
      <c r="CW36" s="629"/>
      <c r="CX36" s="629"/>
      <c r="CY36" s="630"/>
      <c r="CZ36" s="631">
        <v>9.4</v>
      </c>
      <c r="DA36" s="641"/>
      <c r="DB36" s="641"/>
      <c r="DC36" s="642"/>
      <c r="DD36" s="634">
        <v>3613669</v>
      </c>
      <c r="DE36" s="629"/>
      <c r="DF36" s="629"/>
      <c r="DG36" s="629"/>
      <c r="DH36" s="629"/>
      <c r="DI36" s="629"/>
      <c r="DJ36" s="629"/>
      <c r="DK36" s="630"/>
      <c r="DL36" s="634">
        <v>2832324</v>
      </c>
      <c r="DM36" s="629"/>
      <c r="DN36" s="629"/>
      <c r="DO36" s="629"/>
      <c r="DP36" s="629"/>
      <c r="DQ36" s="629"/>
      <c r="DR36" s="629"/>
      <c r="DS36" s="629"/>
      <c r="DT36" s="629"/>
      <c r="DU36" s="629"/>
      <c r="DV36" s="630"/>
      <c r="DW36" s="631">
        <v>10.6</v>
      </c>
      <c r="DX36" s="641"/>
      <c r="DY36" s="641"/>
      <c r="DZ36" s="641"/>
      <c r="EA36" s="641"/>
      <c r="EB36" s="641"/>
      <c r="EC36" s="673"/>
    </row>
    <row r="37" spans="2:133" ht="11.25" customHeight="1" x14ac:dyDescent="0.2">
      <c r="B37" s="625" t="s">
        <v>328</v>
      </c>
      <c r="C37" s="626"/>
      <c r="D37" s="626"/>
      <c r="E37" s="626"/>
      <c r="F37" s="626"/>
      <c r="G37" s="626"/>
      <c r="H37" s="626"/>
      <c r="I37" s="626"/>
      <c r="J37" s="626"/>
      <c r="K37" s="626"/>
      <c r="L37" s="626"/>
      <c r="M37" s="626"/>
      <c r="N37" s="626"/>
      <c r="O37" s="626"/>
      <c r="P37" s="626"/>
      <c r="Q37" s="627"/>
      <c r="R37" s="628">
        <v>4486467</v>
      </c>
      <c r="S37" s="629"/>
      <c r="T37" s="629"/>
      <c r="U37" s="629"/>
      <c r="V37" s="629"/>
      <c r="W37" s="629"/>
      <c r="X37" s="629"/>
      <c r="Y37" s="630"/>
      <c r="Z37" s="655">
        <v>8.6</v>
      </c>
      <c r="AA37" s="655"/>
      <c r="AB37" s="655"/>
      <c r="AC37" s="655"/>
      <c r="AD37" s="656" t="s">
        <v>128</v>
      </c>
      <c r="AE37" s="656"/>
      <c r="AF37" s="656"/>
      <c r="AG37" s="656"/>
      <c r="AH37" s="656"/>
      <c r="AI37" s="656"/>
      <c r="AJ37" s="656"/>
      <c r="AK37" s="656"/>
      <c r="AL37" s="631" t="s">
        <v>128</v>
      </c>
      <c r="AM37" s="632"/>
      <c r="AN37" s="632"/>
      <c r="AO37" s="657"/>
      <c r="AQ37" s="668" t="s">
        <v>329</v>
      </c>
      <c r="AR37" s="669"/>
      <c r="AS37" s="669"/>
      <c r="AT37" s="669"/>
      <c r="AU37" s="669"/>
      <c r="AV37" s="669"/>
      <c r="AW37" s="669"/>
      <c r="AX37" s="669"/>
      <c r="AY37" s="670"/>
      <c r="AZ37" s="628">
        <v>1288516</v>
      </c>
      <c r="BA37" s="629"/>
      <c r="BB37" s="629"/>
      <c r="BC37" s="629"/>
      <c r="BD37" s="639"/>
      <c r="BE37" s="639"/>
      <c r="BF37" s="671"/>
      <c r="BG37" s="662" t="s">
        <v>330</v>
      </c>
      <c r="BH37" s="663"/>
      <c r="BI37" s="663"/>
      <c r="BJ37" s="663"/>
      <c r="BK37" s="663"/>
      <c r="BL37" s="663"/>
      <c r="BM37" s="663"/>
      <c r="BN37" s="663"/>
      <c r="BO37" s="663"/>
      <c r="BP37" s="663"/>
      <c r="BQ37" s="663"/>
      <c r="BR37" s="663"/>
      <c r="BS37" s="663"/>
      <c r="BT37" s="663"/>
      <c r="BU37" s="664"/>
      <c r="BV37" s="628">
        <v>47772</v>
      </c>
      <c r="BW37" s="629"/>
      <c r="BX37" s="629"/>
      <c r="BY37" s="629"/>
      <c r="BZ37" s="629"/>
      <c r="CA37" s="629"/>
      <c r="CB37" s="672"/>
      <c r="CD37" s="662" t="s">
        <v>331</v>
      </c>
      <c r="CE37" s="663"/>
      <c r="CF37" s="663"/>
      <c r="CG37" s="663"/>
      <c r="CH37" s="663"/>
      <c r="CI37" s="663"/>
      <c r="CJ37" s="663"/>
      <c r="CK37" s="663"/>
      <c r="CL37" s="663"/>
      <c r="CM37" s="663"/>
      <c r="CN37" s="663"/>
      <c r="CO37" s="663"/>
      <c r="CP37" s="663"/>
      <c r="CQ37" s="664"/>
      <c r="CR37" s="628">
        <v>1427285</v>
      </c>
      <c r="CS37" s="639"/>
      <c r="CT37" s="639"/>
      <c r="CU37" s="639"/>
      <c r="CV37" s="639"/>
      <c r="CW37" s="639"/>
      <c r="CX37" s="639"/>
      <c r="CY37" s="640"/>
      <c r="CZ37" s="631">
        <v>3.1</v>
      </c>
      <c r="DA37" s="641"/>
      <c r="DB37" s="641"/>
      <c r="DC37" s="642"/>
      <c r="DD37" s="634">
        <v>1427285</v>
      </c>
      <c r="DE37" s="639"/>
      <c r="DF37" s="639"/>
      <c r="DG37" s="639"/>
      <c r="DH37" s="639"/>
      <c r="DI37" s="639"/>
      <c r="DJ37" s="639"/>
      <c r="DK37" s="640"/>
      <c r="DL37" s="634">
        <v>1427285</v>
      </c>
      <c r="DM37" s="639"/>
      <c r="DN37" s="639"/>
      <c r="DO37" s="639"/>
      <c r="DP37" s="639"/>
      <c r="DQ37" s="639"/>
      <c r="DR37" s="639"/>
      <c r="DS37" s="639"/>
      <c r="DT37" s="639"/>
      <c r="DU37" s="639"/>
      <c r="DV37" s="640"/>
      <c r="DW37" s="631">
        <v>5.3</v>
      </c>
      <c r="DX37" s="641"/>
      <c r="DY37" s="641"/>
      <c r="DZ37" s="641"/>
      <c r="EA37" s="641"/>
      <c r="EB37" s="641"/>
      <c r="EC37" s="673"/>
    </row>
    <row r="38" spans="2:133" ht="11.25" customHeight="1" x14ac:dyDescent="0.2">
      <c r="B38" s="625" t="s">
        <v>332</v>
      </c>
      <c r="C38" s="626"/>
      <c r="D38" s="626"/>
      <c r="E38" s="626"/>
      <c r="F38" s="626"/>
      <c r="G38" s="626"/>
      <c r="H38" s="626"/>
      <c r="I38" s="626"/>
      <c r="J38" s="626"/>
      <c r="K38" s="626"/>
      <c r="L38" s="626"/>
      <c r="M38" s="626"/>
      <c r="N38" s="626"/>
      <c r="O38" s="626"/>
      <c r="P38" s="626"/>
      <c r="Q38" s="627"/>
      <c r="R38" s="628">
        <v>5548086</v>
      </c>
      <c r="S38" s="629"/>
      <c r="T38" s="629"/>
      <c r="U38" s="629"/>
      <c r="V38" s="629"/>
      <c r="W38" s="629"/>
      <c r="X38" s="629"/>
      <c r="Y38" s="630"/>
      <c r="Z38" s="655">
        <v>10.7</v>
      </c>
      <c r="AA38" s="655"/>
      <c r="AB38" s="655"/>
      <c r="AC38" s="655"/>
      <c r="AD38" s="656" t="s">
        <v>128</v>
      </c>
      <c r="AE38" s="656"/>
      <c r="AF38" s="656"/>
      <c r="AG38" s="656"/>
      <c r="AH38" s="656"/>
      <c r="AI38" s="656"/>
      <c r="AJ38" s="656"/>
      <c r="AK38" s="656"/>
      <c r="AL38" s="631" t="s">
        <v>128</v>
      </c>
      <c r="AM38" s="632"/>
      <c r="AN38" s="632"/>
      <c r="AO38" s="657"/>
      <c r="AQ38" s="668" t="s">
        <v>333</v>
      </c>
      <c r="AR38" s="669"/>
      <c r="AS38" s="669"/>
      <c r="AT38" s="669"/>
      <c r="AU38" s="669"/>
      <c r="AV38" s="669"/>
      <c r="AW38" s="669"/>
      <c r="AX38" s="669"/>
      <c r="AY38" s="670"/>
      <c r="AZ38" s="628">
        <v>23922</v>
      </c>
      <c r="BA38" s="629"/>
      <c r="BB38" s="629"/>
      <c r="BC38" s="629"/>
      <c r="BD38" s="639"/>
      <c r="BE38" s="639"/>
      <c r="BF38" s="671"/>
      <c r="BG38" s="662" t="s">
        <v>334</v>
      </c>
      <c r="BH38" s="663"/>
      <c r="BI38" s="663"/>
      <c r="BJ38" s="663"/>
      <c r="BK38" s="663"/>
      <c r="BL38" s="663"/>
      <c r="BM38" s="663"/>
      <c r="BN38" s="663"/>
      <c r="BO38" s="663"/>
      <c r="BP38" s="663"/>
      <c r="BQ38" s="663"/>
      <c r="BR38" s="663"/>
      <c r="BS38" s="663"/>
      <c r="BT38" s="663"/>
      <c r="BU38" s="664"/>
      <c r="BV38" s="628">
        <v>16491</v>
      </c>
      <c r="BW38" s="629"/>
      <c r="BX38" s="629"/>
      <c r="BY38" s="629"/>
      <c r="BZ38" s="629"/>
      <c r="CA38" s="629"/>
      <c r="CB38" s="672"/>
      <c r="CD38" s="662" t="s">
        <v>335</v>
      </c>
      <c r="CE38" s="663"/>
      <c r="CF38" s="663"/>
      <c r="CG38" s="663"/>
      <c r="CH38" s="663"/>
      <c r="CI38" s="663"/>
      <c r="CJ38" s="663"/>
      <c r="CK38" s="663"/>
      <c r="CL38" s="663"/>
      <c r="CM38" s="663"/>
      <c r="CN38" s="663"/>
      <c r="CO38" s="663"/>
      <c r="CP38" s="663"/>
      <c r="CQ38" s="664"/>
      <c r="CR38" s="628">
        <v>4448263</v>
      </c>
      <c r="CS38" s="629"/>
      <c r="CT38" s="629"/>
      <c r="CU38" s="629"/>
      <c r="CV38" s="629"/>
      <c r="CW38" s="629"/>
      <c r="CX38" s="629"/>
      <c r="CY38" s="630"/>
      <c r="CZ38" s="631">
        <v>9.8000000000000007</v>
      </c>
      <c r="DA38" s="641"/>
      <c r="DB38" s="641"/>
      <c r="DC38" s="642"/>
      <c r="DD38" s="634">
        <v>3875518</v>
      </c>
      <c r="DE38" s="629"/>
      <c r="DF38" s="629"/>
      <c r="DG38" s="629"/>
      <c r="DH38" s="629"/>
      <c r="DI38" s="629"/>
      <c r="DJ38" s="629"/>
      <c r="DK38" s="630"/>
      <c r="DL38" s="634">
        <v>3393779</v>
      </c>
      <c r="DM38" s="629"/>
      <c r="DN38" s="629"/>
      <c r="DO38" s="629"/>
      <c r="DP38" s="629"/>
      <c r="DQ38" s="629"/>
      <c r="DR38" s="629"/>
      <c r="DS38" s="629"/>
      <c r="DT38" s="629"/>
      <c r="DU38" s="629"/>
      <c r="DV38" s="630"/>
      <c r="DW38" s="631">
        <v>12.7</v>
      </c>
      <c r="DX38" s="641"/>
      <c r="DY38" s="641"/>
      <c r="DZ38" s="641"/>
      <c r="EA38" s="641"/>
      <c r="EB38" s="641"/>
      <c r="EC38" s="673"/>
    </row>
    <row r="39" spans="2:133" ht="11.25" customHeight="1" x14ac:dyDescent="0.2">
      <c r="B39" s="625" t="s">
        <v>336</v>
      </c>
      <c r="C39" s="626"/>
      <c r="D39" s="626"/>
      <c r="E39" s="626"/>
      <c r="F39" s="626"/>
      <c r="G39" s="626"/>
      <c r="H39" s="626"/>
      <c r="I39" s="626"/>
      <c r="J39" s="626"/>
      <c r="K39" s="626"/>
      <c r="L39" s="626"/>
      <c r="M39" s="626"/>
      <c r="N39" s="626"/>
      <c r="O39" s="626"/>
      <c r="P39" s="626"/>
      <c r="Q39" s="627"/>
      <c r="R39" s="628">
        <v>976935</v>
      </c>
      <c r="S39" s="629"/>
      <c r="T39" s="629"/>
      <c r="U39" s="629"/>
      <c r="V39" s="629"/>
      <c r="W39" s="629"/>
      <c r="X39" s="629"/>
      <c r="Y39" s="630"/>
      <c r="Z39" s="655">
        <v>1.9</v>
      </c>
      <c r="AA39" s="655"/>
      <c r="AB39" s="655"/>
      <c r="AC39" s="655"/>
      <c r="AD39" s="656">
        <v>142168</v>
      </c>
      <c r="AE39" s="656"/>
      <c r="AF39" s="656"/>
      <c r="AG39" s="656"/>
      <c r="AH39" s="656"/>
      <c r="AI39" s="656"/>
      <c r="AJ39" s="656"/>
      <c r="AK39" s="656"/>
      <c r="AL39" s="631">
        <v>0.6</v>
      </c>
      <c r="AM39" s="632"/>
      <c r="AN39" s="632"/>
      <c r="AO39" s="657"/>
      <c r="AQ39" s="668" t="s">
        <v>337</v>
      </c>
      <c r="AR39" s="669"/>
      <c r="AS39" s="669"/>
      <c r="AT39" s="669"/>
      <c r="AU39" s="669"/>
      <c r="AV39" s="669"/>
      <c r="AW39" s="669"/>
      <c r="AX39" s="669"/>
      <c r="AY39" s="670"/>
      <c r="AZ39" s="628" t="s">
        <v>128</v>
      </c>
      <c r="BA39" s="629"/>
      <c r="BB39" s="629"/>
      <c r="BC39" s="629"/>
      <c r="BD39" s="639"/>
      <c r="BE39" s="639"/>
      <c r="BF39" s="671"/>
      <c r="BG39" s="662" t="s">
        <v>338</v>
      </c>
      <c r="BH39" s="663"/>
      <c r="BI39" s="663"/>
      <c r="BJ39" s="663"/>
      <c r="BK39" s="663"/>
      <c r="BL39" s="663"/>
      <c r="BM39" s="663"/>
      <c r="BN39" s="663"/>
      <c r="BO39" s="663"/>
      <c r="BP39" s="663"/>
      <c r="BQ39" s="663"/>
      <c r="BR39" s="663"/>
      <c r="BS39" s="663"/>
      <c r="BT39" s="663"/>
      <c r="BU39" s="664"/>
      <c r="BV39" s="628">
        <v>26020</v>
      </c>
      <c r="BW39" s="629"/>
      <c r="BX39" s="629"/>
      <c r="BY39" s="629"/>
      <c r="BZ39" s="629"/>
      <c r="CA39" s="629"/>
      <c r="CB39" s="672"/>
      <c r="CD39" s="662" t="s">
        <v>339</v>
      </c>
      <c r="CE39" s="663"/>
      <c r="CF39" s="663"/>
      <c r="CG39" s="663"/>
      <c r="CH39" s="663"/>
      <c r="CI39" s="663"/>
      <c r="CJ39" s="663"/>
      <c r="CK39" s="663"/>
      <c r="CL39" s="663"/>
      <c r="CM39" s="663"/>
      <c r="CN39" s="663"/>
      <c r="CO39" s="663"/>
      <c r="CP39" s="663"/>
      <c r="CQ39" s="664"/>
      <c r="CR39" s="628">
        <v>1652566</v>
      </c>
      <c r="CS39" s="639"/>
      <c r="CT39" s="639"/>
      <c r="CU39" s="639"/>
      <c r="CV39" s="639"/>
      <c r="CW39" s="639"/>
      <c r="CX39" s="639"/>
      <c r="CY39" s="640"/>
      <c r="CZ39" s="631">
        <v>3.6</v>
      </c>
      <c r="DA39" s="641"/>
      <c r="DB39" s="641"/>
      <c r="DC39" s="642"/>
      <c r="DD39" s="634">
        <v>1600099</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73"/>
    </row>
    <row r="40" spans="2:133" ht="11.25" customHeight="1" x14ac:dyDescent="0.2">
      <c r="B40" s="625" t="s">
        <v>340</v>
      </c>
      <c r="C40" s="626"/>
      <c r="D40" s="626"/>
      <c r="E40" s="626"/>
      <c r="F40" s="626"/>
      <c r="G40" s="626"/>
      <c r="H40" s="626"/>
      <c r="I40" s="626"/>
      <c r="J40" s="626"/>
      <c r="K40" s="626"/>
      <c r="L40" s="626"/>
      <c r="M40" s="626"/>
      <c r="N40" s="626"/>
      <c r="O40" s="626"/>
      <c r="P40" s="626"/>
      <c r="Q40" s="627"/>
      <c r="R40" s="628">
        <v>1935507</v>
      </c>
      <c r="S40" s="629"/>
      <c r="T40" s="629"/>
      <c r="U40" s="629"/>
      <c r="V40" s="629"/>
      <c r="W40" s="629"/>
      <c r="X40" s="629"/>
      <c r="Y40" s="630"/>
      <c r="Z40" s="655">
        <v>3.7</v>
      </c>
      <c r="AA40" s="655"/>
      <c r="AB40" s="655"/>
      <c r="AC40" s="655"/>
      <c r="AD40" s="656" t="s">
        <v>128</v>
      </c>
      <c r="AE40" s="656"/>
      <c r="AF40" s="656"/>
      <c r="AG40" s="656"/>
      <c r="AH40" s="656"/>
      <c r="AI40" s="656"/>
      <c r="AJ40" s="656"/>
      <c r="AK40" s="656"/>
      <c r="AL40" s="631" t="s">
        <v>128</v>
      </c>
      <c r="AM40" s="632"/>
      <c r="AN40" s="632"/>
      <c r="AO40" s="657"/>
      <c r="AQ40" s="668" t="s">
        <v>341</v>
      </c>
      <c r="AR40" s="669"/>
      <c r="AS40" s="669"/>
      <c r="AT40" s="669"/>
      <c r="AU40" s="669"/>
      <c r="AV40" s="669"/>
      <c r="AW40" s="669"/>
      <c r="AX40" s="669"/>
      <c r="AY40" s="670"/>
      <c r="AZ40" s="628" t="s">
        <v>128</v>
      </c>
      <c r="BA40" s="629"/>
      <c r="BB40" s="629"/>
      <c r="BC40" s="629"/>
      <c r="BD40" s="639"/>
      <c r="BE40" s="639"/>
      <c r="BF40" s="671"/>
      <c r="BG40" s="674" t="s">
        <v>342</v>
      </c>
      <c r="BH40" s="675"/>
      <c r="BI40" s="675"/>
      <c r="BJ40" s="675"/>
      <c r="BK40" s="675"/>
      <c r="BL40" s="363"/>
      <c r="BM40" s="663" t="s">
        <v>343</v>
      </c>
      <c r="BN40" s="663"/>
      <c r="BO40" s="663"/>
      <c r="BP40" s="663"/>
      <c r="BQ40" s="663"/>
      <c r="BR40" s="663"/>
      <c r="BS40" s="663"/>
      <c r="BT40" s="663"/>
      <c r="BU40" s="664"/>
      <c r="BV40" s="628">
        <v>87</v>
      </c>
      <c r="BW40" s="629"/>
      <c r="BX40" s="629"/>
      <c r="BY40" s="629"/>
      <c r="BZ40" s="629"/>
      <c r="CA40" s="629"/>
      <c r="CB40" s="672"/>
      <c r="CD40" s="662" t="s">
        <v>344</v>
      </c>
      <c r="CE40" s="663"/>
      <c r="CF40" s="663"/>
      <c r="CG40" s="663"/>
      <c r="CH40" s="663"/>
      <c r="CI40" s="663"/>
      <c r="CJ40" s="663"/>
      <c r="CK40" s="663"/>
      <c r="CL40" s="663"/>
      <c r="CM40" s="663"/>
      <c r="CN40" s="663"/>
      <c r="CO40" s="663"/>
      <c r="CP40" s="663"/>
      <c r="CQ40" s="664"/>
      <c r="CR40" s="628">
        <v>33333</v>
      </c>
      <c r="CS40" s="629"/>
      <c r="CT40" s="629"/>
      <c r="CU40" s="629"/>
      <c r="CV40" s="629"/>
      <c r="CW40" s="629"/>
      <c r="CX40" s="629"/>
      <c r="CY40" s="630"/>
      <c r="CZ40" s="631">
        <v>0.1</v>
      </c>
      <c r="DA40" s="641"/>
      <c r="DB40" s="641"/>
      <c r="DC40" s="642"/>
      <c r="DD40" s="634" t="s">
        <v>128</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73"/>
    </row>
    <row r="41" spans="2:133" ht="11.25" customHeight="1" x14ac:dyDescent="0.2">
      <c r="B41" s="625" t="s">
        <v>345</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8" t="s">
        <v>346</v>
      </c>
      <c r="AR41" s="669"/>
      <c r="AS41" s="669"/>
      <c r="AT41" s="669"/>
      <c r="AU41" s="669"/>
      <c r="AV41" s="669"/>
      <c r="AW41" s="669"/>
      <c r="AX41" s="669"/>
      <c r="AY41" s="670"/>
      <c r="AZ41" s="628">
        <v>1053293</v>
      </c>
      <c r="BA41" s="629"/>
      <c r="BB41" s="629"/>
      <c r="BC41" s="629"/>
      <c r="BD41" s="639"/>
      <c r="BE41" s="639"/>
      <c r="BF41" s="671"/>
      <c r="BG41" s="674"/>
      <c r="BH41" s="675"/>
      <c r="BI41" s="675"/>
      <c r="BJ41" s="675"/>
      <c r="BK41" s="675"/>
      <c r="BL41" s="363"/>
      <c r="BM41" s="663" t="s">
        <v>347</v>
      </c>
      <c r="BN41" s="663"/>
      <c r="BO41" s="663"/>
      <c r="BP41" s="663"/>
      <c r="BQ41" s="663"/>
      <c r="BR41" s="663"/>
      <c r="BS41" s="663"/>
      <c r="BT41" s="663"/>
      <c r="BU41" s="664"/>
      <c r="BV41" s="628" t="s">
        <v>128</v>
      </c>
      <c r="BW41" s="629"/>
      <c r="BX41" s="629"/>
      <c r="BY41" s="629"/>
      <c r="BZ41" s="629"/>
      <c r="CA41" s="629"/>
      <c r="CB41" s="672"/>
      <c r="CD41" s="662" t="s">
        <v>348</v>
      </c>
      <c r="CE41" s="663"/>
      <c r="CF41" s="663"/>
      <c r="CG41" s="663"/>
      <c r="CH41" s="663"/>
      <c r="CI41" s="663"/>
      <c r="CJ41" s="663"/>
      <c r="CK41" s="663"/>
      <c r="CL41" s="663"/>
      <c r="CM41" s="663"/>
      <c r="CN41" s="663"/>
      <c r="CO41" s="663"/>
      <c r="CP41" s="663"/>
      <c r="CQ41" s="664"/>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349</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5" t="s">
        <v>350</v>
      </c>
      <c r="AR42" s="666"/>
      <c r="AS42" s="666"/>
      <c r="AT42" s="666"/>
      <c r="AU42" s="666"/>
      <c r="AV42" s="666"/>
      <c r="AW42" s="666"/>
      <c r="AX42" s="666"/>
      <c r="AY42" s="667"/>
      <c r="AZ42" s="608">
        <v>2886454</v>
      </c>
      <c r="BA42" s="643"/>
      <c r="BB42" s="643"/>
      <c r="BC42" s="643"/>
      <c r="BD42" s="609"/>
      <c r="BE42" s="609"/>
      <c r="BF42" s="658"/>
      <c r="BG42" s="676"/>
      <c r="BH42" s="677"/>
      <c r="BI42" s="677"/>
      <c r="BJ42" s="677"/>
      <c r="BK42" s="677"/>
      <c r="BL42" s="364"/>
      <c r="BM42" s="659" t="s">
        <v>351</v>
      </c>
      <c r="BN42" s="659"/>
      <c r="BO42" s="659"/>
      <c r="BP42" s="659"/>
      <c r="BQ42" s="659"/>
      <c r="BR42" s="659"/>
      <c r="BS42" s="659"/>
      <c r="BT42" s="659"/>
      <c r="BU42" s="660"/>
      <c r="BV42" s="608">
        <v>332</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5283267</v>
      </c>
      <c r="CS42" s="639"/>
      <c r="CT42" s="639"/>
      <c r="CU42" s="639"/>
      <c r="CV42" s="639"/>
      <c r="CW42" s="639"/>
      <c r="CX42" s="639"/>
      <c r="CY42" s="640"/>
      <c r="CZ42" s="631">
        <v>11.6</v>
      </c>
      <c r="DA42" s="641"/>
      <c r="DB42" s="641"/>
      <c r="DC42" s="642"/>
      <c r="DD42" s="634">
        <v>585216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353</v>
      </c>
      <c r="C43" s="626"/>
      <c r="D43" s="626"/>
      <c r="E43" s="626"/>
      <c r="F43" s="626"/>
      <c r="G43" s="626"/>
      <c r="H43" s="626"/>
      <c r="I43" s="626"/>
      <c r="J43" s="626"/>
      <c r="K43" s="626"/>
      <c r="L43" s="626"/>
      <c r="M43" s="626"/>
      <c r="N43" s="626"/>
      <c r="O43" s="626"/>
      <c r="P43" s="626"/>
      <c r="Q43" s="627"/>
      <c r="R43" s="628">
        <v>1544107</v>
      </c>
      <c r="S43" s="629"/>
      <c r="T43" s="629"/>
      <c r="U43" s="629"/>
      <c r="V43" s="629"/>
      <c r="W43" s="629"/>
      <c r="X43" s="629"/>
      <c r="Y43" s="630"/>
      <c r="Z43" s="655">
        <v>3</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354</v>
      </c>
      <c r="CE43" s="626"/>
      <c r="CF43" s="626"/>
      <c r="CG43" s="626"/>
      <c r="CH43" s="626"/>
      <c r="CI43" s="626"/>
      <c r="CJ43" s="626"/>
      <c r="CK43" s="626"/>
      <c r="CL43" s="626"/>
      <c r="CM43" s="626"/>
      <c r="CN43" s="626"/>
      <c r="CO43" s="626"/>
      <c r="CP43" s="626"/>
      <c r="CQ43" s="627"/>
      <c r="CR43" s="628">
        <v>44232</v>
      </c>
      <c r="CS43" s="639"/>
      <c r="CT43" s="639"/>
      <c r="CU43" s="639"/>
      <c r="CV43" s="639"/>
      <c r="CW43" s="639"/>
      <c r="CX43" s="639"/>
      <c r="CY43" s="640"/>
      <c r="CZ43" s="631">
        <v>0.1</v>
      </c>
      <c r="DA43" s="641"/>
      <c r="DB43" s="641"/>
      <c r="DC43" s="642"/>
      <c r="DD43" s="634">
        <v>44232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355</v>
      </c>
      <c r="C44" s="606"/>
      <c r="D44" s="606"/>
      <c r="E44" s="606"/>
      <c r="F44" s="606"/>
      <c r="G44" s="606"/>
      <c r="H44" s="606"/>
      <c r="I44" s="606"/>
      <c r="J44" s="606"/>
      <c r="K44" s="606"/>
      <c r="L44" s="606"/>
      <c r="M44" s="606"/>
      <c r="N44" s="606"/>
      <c r="O44" s="606"/>
      <c r="P44" s="606"/>
      <c r="Q44" s="607"/>
      <c r="R44" s="608">
        <v>51941664</v>
      </c>
      <c r="S44" s="643"/>
      <c r="T44" s="643"/>
      <c r="U44" s="643"/>
      <c r="V44" s="643"/>
      <c r="W44" s="643"/>
      <c r="X44" s="643"/>
      <c r="Y44" s="644"/>
      <c r="Z44" s="645">
        <v>100</v>
      </c>
      <c r="AA44" s="645"/>
      <c r="AB44" s="645"/>
      <c r="AC44" s="645"/>
      <c r="AD44" s="646">
        <v>25202154</v>
      </c>
      <c r="AE44" s="646"/>
      <c r="AF44" s="646"/>
      <c r="AG44" s="646"/>
      <c r="AH44" s="646"/>
      <c r="AI44" s="646"/>
      <c r="AJ44" s="646"/>
      <c r="AK44" s="646"/>
      <c r="AL44" s="611">
        <v>100</v>
      </c>
      <c r="AM44" s="647"/>
      <c r="AN44" s="647"/>
      <c r="AO44" s="648"/>
      <c r="CD44" s="649" t="s">
        <v>302</v>
      </c>
      <c r="CE44" s="650"/>
      <c r="CF44" s="625" t="s">
        <v>356</v>
      </c>
      <c r="CG44" s="626"/>
      <c r="CH44" s="626"/>
      <c r="CI44" s="626"/>
      <c r="CJ44" s="626"/>
      <c r="CK44" s="626"/>
      <c r="CL44" s="626"/>
      <c r="CM44" s="626"/>
      <c r="CN44" s="626"/>
      <c r="CO44" s="626"/>
      <c r="CP44" s="626"/>
      <c r="CQ44" s="627"/>
      <c r="CR44" s="628">
        <v>5283267</v>
      </c>
      <c r="CS44" s="629"/>
      <c r="CT44" s="629"/>
      <c r="CU44" s="629"/>
      <c r="CV44" s="629"/>
      <c r="CW44" s="629"/>
      <c r="CX44" s="629"/>
      <c r="CY44" s="630"/>
      <c r="CZ44" s="631">
        <v>11.6</v>
      </c>
      <c r="DA44" s="632"/>
      <c r="DB44" s="632"/>
      <c r="DC44" s="633"/>
      <c r="DD44" s="634">
        <v>585216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357</v>
      </c>
      <c r="CG45" s="626"/>
      <c r="CH45" s="626"/>
      <c r="CI45" s="626"/>
      <c r="CJ45" s="626"/>
      <c r="CK45" s="626"/>
      <c r="CL45" s="626"/>
      <c r="CM45" s="626"/>
      <c r="CN45" s="626"/>
      <c r="CO45" s="626"/>
      <c r="CP45" s="626"/>
      <c r="CQ45" s="627"/>
      <c r="CR45" s="628">
        <v>299332</v>
      </c>
      <c r="CS45" s="639"/>
      <c r="CT45" s="639"/>
      <c r="CU45" s="639"/>
      <c r="CV45" s="639"/>
      <c r="CW45" s="639"/>
      <c r="CX45" s="639"/>
      <c r="CY45" s="640"/>
      <c r="CZ45" s="631">
        <v>0.7</v>
      </c>
      <c r="DA45" s="641"/>
      <c r="DB45" s="641"/>
      <c r="DC45" s="642"/>
      <c r="DD45" s="634">
        <v>70366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359</v>
      </c>
      <c r="CG46" s="626"/>
      <c r="CH46" s="626"/>
      <c r="CI46" s="626"/>
      <c r="CJ46" s="626"/>
      <c r="CK46" s="626"/>
      <c r="CL46" s="626"/>
      <c r="CM46" s="626"/>
      <c r="CN46" s="626"/>
      <c r="CO46" s="626"/>
      <c r="CP46" s="626"/>
      <c r="CQ46" s="627"/>
      <c r="CR46" s="628">
        <v>4925284</v>
      </c>
      <c r="CS46" s="629"/>
      <c r="CT46" s="629"/>
      <c r="CU46" s="629"/>
      <c r="CV46" s="629"/>
      <c r="CW46" s="629"/>
      <c r="CX46" s="629"/>
      <c r="CY46" s="630"/>
      <c r="CZ46" s="631">
        <v>10.8</v>
      </c>
      <c r="DA46" s="632"/>
      <c r="DB46" s="632"/>
      <c r="DC46" s="633"/>
      <c r="DD46" s="634">
        <v>500985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t="s">
        <v>128</v>
      </c>
      <c r="CS47" s="639"/>
      <c r="CT47" s="639"/>
      <c r="CU47" s="639"/>
      <c r="CV47" s="639"/>
      <c r="CW47" s="639"/>
      <c r="CX47" s="639"/>
      <c r="CY47" s="640"/>
      <c r="CZ47" s="631" t="s">
        <v>128</v>
      </c>
      <c r="DA47" s="641"/>
      <c r="DB47" s="641"/>
      <c r="DC47" s="642"/>
      <c r="DD47" s="634" t="s">
        <v>128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364</v>
      </c>
      <c r="CE49" s="606"/>
      <c r="CF49" s="606"/>
      <c r="CG49" s="606"/>
      <c r="CH49" s="606"/>
      <c r="CI49" s="606"/>
      <c r="CJ49" s="606"/>
      <c r="CK49" s="606"/>
      <c r="CL49" s="606"/>
      <c r="CM49" s="606"/>
      <c r="CN49" s="606"/>
      <c r="CO49" s="606"/>
      <c r="CP49" s="606"/>
      <c r="CQ49" s="607"/>
      <c r="CR49" s="608">
        <v>45553955</v>
      </c>
      <c r="CS49" s="609"/>
      <c r="CT49" s="609"/>
      <c r="CU49" s="609"/>
      <c r="CV49" s="609"/>
      <c r="CW49" s="609"/>
      <c r="CX49" s="609"/>
      <c r="CY49" s="610"/>
      <c r="CZ49" s="611">
        <v>100</v>
      </c>
      <c r="DA49" s="612"/>
      <c r="DB49" s="612"/>
      <c r="DC49" s="613"/>
      <c r="DD49" s="614">
        <v>27699803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0jXUjdl98jT0k/J2Tchq3+agDzM5Cc+rCbEUH8gh2XmIifx9TvnikACex6Zp1FE/SAkkFCySvlHMdvrAA80Qw==" saltValue="eq/6uSAAzPRfeF7MMyOik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34" t="s">
        <v>365</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35" t="s">
        <v>366</v>
      </c>
      <c r="DK2" s="1136"/>
      <c r="DL2" s="1136"/>
      <c r="DM2" s="1136"/>
      <c r="DN2" s="1136"/>
      <c r="DO2" s="1137"/>
      <c r="DP2" s="224"/>
      <c r="DQ2" s="1135" t="s">
        <v>367</v>
      </c>
      <c r="DR2" s="1136"/>
      <c r="DS2" s="1136"/>
      <c r="DT2" s="1136"/>
      <c r="DU2" s="1136"/>
      <c r="DV2" s="1136"/>
      <c r="DW2" s="1136"/>
      <c r="DX2" s="1136"/>
      <c r="DY2" s="1136"/>
      <c r="DZ2" s="113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2">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38"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28"/>
      <c r="BA5" s="228"/>
      <c r="BB5" s="228"/>
      <c r="BC5" s="228"/>
      <c r="BD5" s="228"/>
      <c r="BE5" s="229"/>
      <c r="BF5" s="229"/>
      <c r="BG5" s="229"/>
      <c r="BH5" s="229"/>
      <c r="BI5" s="229"/>
      <c r="BJ5" s="229"/>
      <c r="BK5" s="229"/>
      <c r="BL5" s="229"/>
      <c r="BM5" s="229"/>
      <c r="BN5" s="229"/>
      <c r="BO5" s="229"/>
      <c r="BP5" s="229"/>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28" t="s">
        <v>384</v>
      </c>
      <c r="DH5" s="1129"/>
      <c r="DI5" s="1129"/>
      <c r="DJ5" s="1129"/>
      <c r="DK5" s="1130"/>
      <c r="DL5" s="1128" t="s">
        <v>385</v>
      </c>
      <c r="DM5" s="1129"/>
      <c r="DN5" s="1129"/>
      <c r="DO5" s="1129"/>
      <c r="DP5" s="1130"/>
      <c r="DQ5" s="1029" t="s">
        <v>386</v>
      </c>
      <c r="DR5" s="1030"/>
      <c r="DS5" s="1030"/>
      <c r="DT5" s="1030"/>
      <c r="DU5" s="1031"/>
      <c r="DV5" s="1029" t="s">
        <v>377</v>
      </c>
      <c r="DW5" s="1030"/>
      <c r="DX5" s="1030"/>
      <c r="DY5" s="1030"/>
      <c r="DZ5" s="1043"/>
      <c r="EA5" s="230"/>
    </row>
    <row r="6" spans="1:131" s="231"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0"/>
    </row>
    <row r="7" spans="1:131" s="231" customFormat="1" ht="26.25" customHeight="1" thickTop="1" x14ac:dyDescent="0.2">
      <c r="A7" s="232">
        <v>1</v>
      </c>
      <c r="B7" s="1075" t="s">
        <v>387</v>
      </c>
      <c r="C7" s="1076"/>
      <c r="D7" s="1076"/>
      <c r="E7" s="1076"/>
      <c r="F7" s="1076"/>
      <c r="G7" s="1076"/>
      <c r="H7" s="1076"/>
      <c r="I7" s="1076"/>
      <c r="J7" s="1076"/>
      <c r="K7" s="1076"/>
      <c r="L7" s="1076"/>
      <c r="M7" s="1076"/>
      <c r="N7" s="1076"/>
      <c r="O7" s="1076"/>
      <c r="P7" s="1077"/>
      <c r="Q7" s="1115">
        <v>51830</v>
      </c>
      <c r="R7" s="1116"/>
      <c r="S7" s="1116"/>
      <c r="T7" s="1116"/>
      <c r="U7" s="1116"/>
      <c r="V7" s="1116">
        <v>45447</v>
      </c>
      <c r="W7" s="1116"/>
      <c r="X7" s="1116"/>
      <c r="Y7" s="1116"/>
      <c r="Z7" s="1116"/>
      <c r="AA7" s="1116">
        <v>6383</v>
      </c>
      <c r="AB7" s="1116"/>
      <c r="AC7" s="1116"/>
      <c r="AD7" s="1116"/>
      <c r="AE7" s="1117"/>
      <c r="AF7" s="1118">
        <v>5090</v>
      </c>
      <c r="AG7" s="1119"/>
      <c r="AH7" s="1119"/>
      <c r="AI7" s="1119"/>
      <c r="AJ7" s="1120"/>
      <c r="AK7" s="1121">
        <v>4486</v>
      </c>
      <c r="AL7" s="1122"/>
      <c r="AM7" s="1122"/>
      <c r="AN7" s="1122"/>
      <c r="AO7" s="1122"/>
      <c r="AP7" s="1122">
        <v>31045</v>
      </c>
      <c r="AQ7" s="1122"/>
      <c r="AR7" s="1122"/>
      <c r="AS7" s="1122"/>
      <c r="AT7" s="1122"/>
      <c r="AU7" s="1123"/>
      <c r="AV7" s="1123"/>
      <c r="AW7" s="1123"/>
      <c r="AX7" s="1123"/>
      <c r="AY7" s="1124"/>
      <c r="AZ7" s="228"/>
      <c r="BA7" s="228"/>
      <c r="BB7" s="228"/>
      <c r="BC7" s="228"/>
      <c r="BD7" s="228"/>
      <c r="BE7" s="229"/>
      <c r="BF7" s="229"/>
      <c r="BG7" s="229"/>
      <c r="BH7" s="229"/>
      <c r="BI7" s="229"/>
      <c r="BJ7" s="229"/>
      <c r="BK7" s="229"/>
      <c r="BL7" s="229"/>
      <c r="BM7" s="229"/>
      <c r="BN7" s="229"/>
      <c r="BO7" s="229"/>
      <c r="BP7" s="229"/>
      <c r="BQ7" s="232">
        <v>1</v>
      </c>
      <c r="BR7" s="233"/>
      <c r="BS7" s="1125" t="s">
        <v>606</v>
      </c>
      <c r="BT7" s="1126"/>
      <c r="BU7" s="1126"/>
      <c r="BV7" s="1126"/>
      <c r="BW7" s="1126"/>
      <c r="BX7" s="1126"/>
      <c r="BY7" s="1126"/>
      <c r="BZ7" s="1126"/>
      <c r="CA7" s="1126"/>
      <c r="CB7" s="1126"/>
      <c r="CC7" s="1126"/>
      <c r="CD7" s="1126"/>
      <c r="CE7" s="1126"/>
      <c r="CF7" s="1126"/>
      <c r="CG7" s="1127"/>
      <c r="CH7" s="1112">
        <v>0</v>
      </c>
      <c r="CI7" s="1113"/>
      <c r="CJ7" s="1113"/>
      <c r="CK7" s="1113"/>
      <c r="CL7" s="1114"/>
      <c r="CM7" s="1112">
        <v>10</v>
      </c>
      <c r="CN7" s="1113"/>
      <c r="CO7" s="1113"/>
      <c r="CP7" s="1113"/>
      <c r="CQ7" s="1114"/>
      <c r="CR7" s="1112">
        <v>10</v>
      </c>
      <c r="CS7" s="1113"/>
      <c r="CT7" s="1113"/>
      <c r="CU7" s="1113"/>
      <c r="CV7" s="1114"/>
      <c r="CW7" s="1112" t="s">
        <v>594</v>
      </c>
      <c r="CX7" s="1113"/>
      <c r="CY7" s="1113"/>
      <c r="CZ7" s="1113"/>
      <c r="DA7" s="1114"/>
      <c r="DB7" s="1112" t="s">
        <v>594</v>
      </c>
      <c r="DC7" s="1113"/>
      <c r="DD7" s="1113"/>
      <c r="DE7" s="1113"/>
      <c r="DF7" s="1114"/>
      <c r="DG7" s="1112" t="s">
        <v>594</v>
      </c>
      <c r="DH7" s="1113"/>
      <c r="DI7" s="1113"/>
      <c r="DJ7" s="1113"/>
      <c r="DK7" s="1114"/>
      <c r="DL7" s="1112" t="s">
        <v>594</v>
      </c>
      <c r="DM7" s="1113"/>
      <c r="DN7" s="1113"/>
      <c r="DO7" s="1113"/>
      <c r="DP7" s="1114"/>
      <c r="DQ7" s="1112" t="s">
        <v>594</v>
      </c>
      <c r="DR7" s="1113"/>
      <c r="DS7" s="1113"/>
      <c r="DT7" s="1113"/>
      <c r="DU7" s="1114"/>
      <c r="DV7" s="1125"/>
      <c r="DW7" s="1126"/>
      <c r="DX7" s="1126"/>
      <c r="DY7" s="1126"/>
      <c r="DZ7" s="1140"/>
      <c r="EA7" s="230"/>
    </row>
    <row r="8" spans="1:131" s="231" customFormat="1" ht="26.25" customHeight="1" x14ac:dyDescent="0.2">
      <c r="A8" s="234">
        <v>2</v>
      </c>
      <c r="B8" s="1058" t="s">
        <v>388</v>
      </c>
      <c r="C8" s="1059"/>
      <c r="D8" s="1059"/>
      <c r="E8" s="1059"/>
      <c r="F8" s="1059"/>
      <c r="G8" s="1059"/>
      <c r="H8" s="1059"/>
      <c r="I8" s="1059"/>
      <c r="J8" s="1059"/>
      <c r="K8" s="1059"/>
      <c r="L8" s="1059"/>
      <c r="M8" s="1059"/>
      <c r="N8" s="1059"/>
      <c r="O8" s="1059"/>
      <c r="P8" s="1060"/>
      <c r="Q8" s="1066">
        <v>190.2</v>
      </c>
      <c r="R8" s="1067"/>
      <c r="S8" s="1067"/>
      <c r="T8" s="1067"/>
      <c r="U8" s="1067"/>
      <c r="V8" s="1067">
        <v>190</v>
      </c>
      <c r="W8" s="1067"/>
      <c r="X8" s="1067"/>
      <c r="Y8" s="1067"/>
      <c r="Z8" s="1067"/>
      <c r="AA8" s="1067">
        <v>0</v>
      </c>
      <c r="AB8" s="1067"/>
      <c r="AC8" s="1067"/>
      <c r="AD8" s="1067"/>
      <c r="AE8" s="1068"/>
      <c r="AF8" s="1063">
        <v>-35</v>
      </c>
      <c r="AG8" s="1064"/>
      <c r="AH8" s="1064"/>
      <c r="AI8" s="1064"/>
      <c r="AJ8" s="1065"/>
      <c r="AK8" s="1108">
        <v>90</v>
      </c>
      <c r="AL8" s="1109"/>
      <c r="AM8" s="1109"/>
      <c r="AN8" s="1109"/>
      <c r="AO8" s="1109"/>
      <c r="AP8" s="1109">
        <v>121</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607</v>
      </c>
      <c r="BT8" s="1021"/>
      <c r="BU8" s="1021"/>
      <c r="BV8" s="1021"/>
      <c r="BW8" s="1021"/>
      <c r="BX8" s="1021"/>
      <c r="BY8" s="1021"/>
      <c r="BZ8" s="1021"/>
      <c r="CA8" s="1021"/>
      <c r="CB8" s="1021"/>
      <c r="CC8" s="1021"/>
      <c r="CD8" s="1021"/>
      <c r="CE8" s="1021"/>
      <c r="CF8" s="1021"/>
      <c r="CG8" s="1042"/>
      <c r="CH8" s="1017">
        <v>-3</v>
      </c>
      <c r="CI8" s="1018"/>
      <c r="CJ8" s="1018"/>
      <c r="CK8" s="1018"/>
      <c r="CL8" s="1019"/>
      <c r="CM8" s="1017">
        <v>25</v>
      </c>
      <c r="CN8" s="1018"/>
      <c r="CO8" s="1018"/>
      <c r="CP8" s="1018"/>
      <c r="CQ8" s="1019"/>
      <c r="CR8" s="1017">
        <v>40</v>
      </c>
      <c r="CS8" s="1018"/>
      <c r="CT8" s="1018"/>
      <c r="CU8" s="1018"/>
      <c r="CV8" s="1019"/>
      <c r="CW8" s="1017" t="s">
        <v>594</v>
      </c>
      <c r="CX8" s="1018"/>
      <c r="CY8" s="1018"/>
      <c r="CZ8" s="1018"/>
      <c r="DA8" s="1019"/>
      <c r="DB8" s="1017" t="s">
        <v>594</v>
      </c>
      <c r="DC8" s="1018"/>
      <c r="DD8" s="1018"/>
      <c r="DE8" s="1018"/>
      <c r="DF8" s="1019"/>
      <c r="DG8" s="1017" t="s">
        <v>594</v>
      </c>
      <c r="DH8" s="1018"/>
      <c r="DI8" s="1018"/>
      <c r="DJ8" s="1018"/>
      <c r="DK8" s="1019"/>
      <c r="DL8" s="1017" t="s">
        <v>594</v>
      </c>
      <c r="DM8" s="1018"/>
      <c r="DN8" s="1018"/>
      <c r="DO8" s="1018"/>
      <c r="DP8" s="1019"/>
      <c r="DQ8" s="1017" t="s">
        <v>594</v>
      </c>
      <c r="DR8" s="1018"/>
      <c r="DS8" s="1018"/>
      <c r="DT8" s="1018"/>
      <c r="DU8" s="1019"/>
      <c r="DV8" s="1020"/>
      <c r="DW8" s="1021"/>
      <c r="DX8" s="1021"/>
      <c r="DY8" s="1021"/>
      <c r="DZ8" s="1022"/>
      <c r="EA8" s="230"/>
    </row>
    <row r="9" spans="1:131" s="231" customFormat="1" ht="26.25" customHeight="1" x14ac:dyDescent="0.2">
      <c r="A9" s="234">
        <v>3</v>
      </c>
      <c r="B9" s="1058" t="s">
        <v>389</v>
      </c>
      <c r="C9" s="1059"/>
      <c r="D9" s="1059"/>
      <c r="E9" s="1059"/>
      <c r="F9" s="1059"/>
      <c r="G9" s="1059"/>
      <c r="H9" s="1059"/>
      <c r="I9" s="1059"/>
      <c r="J9" s="1059"/>
      <c r="K9" s="1059"/>
      <c r="L9" s="1059"/>
      <c r="M9" s="1059"/>
      <c r="N9" s="1059"/>
      <c r="O9" s="1059"/>
      <c r="P9" s="1060"/>
      <c r="Q9" s="1066">
        <v>16</v>
      </c>
      <c r="R9" s="1067"/>
      <c r="S9" s="1067"/>
      <c r="T9" s="1067"/>
      <c r="U9" s="1067"/>
      <c r="V9" s="1067">
        <v>12</v>
      </c>
      <c r="W9" s="1067"/>
      <c r="X9" s="1067"/>
      <c r="Y9" s="1067"/>
      <c r="Z9" s="1067"/>
      <c r="AA9" s="1067">
        <v>4</v>
      </c>
      <c r="AB9" s="1067"/>
      <c r="AC9" s="1067"/>
      <c r="AD9" s="1067"/>
      <c r="AE9" s="1068"/>
      <c r="AF9" s="1063">
        <v>4</v>
      </c>
      <c r="AG9" s="1064"/>
      <c r="AH9" s="1064"/>
      <c r="AI9" s="1064"/>
      <c r="AJ9" s="1065"/>
      <c r="AK9" s="1108" t="s">
        <v>594</v>
      </c>
      <c r="AL9" s="1109"/>
      <c r="AM9" s="1109"/>
      <c r="AN9" s="1109"/>
      <c r="AO9" s="1109"/>
      <c r="AP9" s="1109" t="s">
        <v>594</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t="s">
        <v>608</v>
      </c>
      <c r="BS9" s="1020" t="s">
        <v>609</v>
      </c>
      <c r="BT9" s="1021"/>
      <c r="BU9" s="1021"/>
      <c r="BV9" s="1021"/>
      <c r="BW9" s="1021"/>
      <c r="BX9" s="1021"/>
      <c r="BY9" s="1021"/>
      <c r="BZ9" s="1021"/>
      <c r="CA9" s="1021"/>
      <c r="CB9" s="1021"/>
      <c r="CC9" s="1021"/>
      <c r="CD9" s="1021"/>
      <c r="CE9" s="1021"/>
      <c r="CF9" s="1021"/>
      <c r="CG9" s="1042"/>
      <c r="CH9" s="1017">
        <v>79</v>
      </c>
      <c r="CI9" s="1018"/>
      <c r="CJ9" s="1018"/>
      <c r="CK9" s="1018"/>
      <c r="CL9" s="1019"/>
      <c r="CM9" s="1017">
        <v>1198</v>
      </c>
      <c r="CN9" s="1018"/>
      <c r="CO9" s="1018"/>
      <c r="CP9" s="1018"/>
      <c r="CQ9" s="1019"/>
      <c r="CR9" s="1017">
        <v>2</v>
      </c>
      <c r="CS9" s="1018"/>
      <c r="CT9" s="1018"/>
      <c r="CU9" s="1018"/>
      <c r="CV9" s="1019"/>
      <c r="CW9" s="1017" t="s">
        <v>594</v>
      </c>
      <c r="CX9" s="1018"/>
      <c r="CY9" s="1018"/>
      <c r="CZ9" s="1018"/>
      <c r="DA9" s="1019"/>
      <c r="DB9" s="1017" t="s">
        <v>594</v>
      </c>
      <c r="DC9" s="1018"/>
      <c r="DD9" s="1018"/>
      <c r="DE9" s="1018"/>
      <c r="DF9" s="1019"/>
      <c r="DG9" s="1017" t="s">
        <v>594</v>
      </c>
      <c r="DH9" s="1018"/>
      <c r="DI9" s="1018"/>
      <c r="DJ9" s="1018"/>
      <c r="DK9" s="1019"/>
      <c r="DL9" s="1017">
        <v>62</v>
      </c>
      <c r="DM9" s="1018"/>
      <c r="DN9" s="1018"/>
      <c r="DO9" s="1018"/>
      <c r="DP9" s="1019"/>
      <c r="DQ9" s="1017">
        <v>6</v>
      </c>
      <c r="DR9" s="1018"/>
      <c r="DS9" s="1018"/>
      <c r="DT9" s="1018"/>
      <c r="DU9" s="1019"/>
      <c r="DV9" s="1020"/>
      <c r="DW9" s="1021"/>
      <c r="DX9" s="1021"/>
      <c r="DY9" s="1021"/>
      <c r="DZ9" s="1022"/>
      <c r="EA9" s="230"/>
    </row>
    <row r="10" spans="1:131" s="231" customFormat="1" ht="26.25" customHeight="1" x14ac:dyDescent="0.2">
      <c r="A10" s="234">
        <v>4</v>
      </c>
      <c r="B10" s="1058" t="s">
        <v>390</v>
      </c>
      <c r="C10" s="1059"/>
      <c r="D10" s="1059"/>
      <c r="E10" s="1059"/>
      <c r="F10" s="1059"/>
      <c r="G10" s="1059"/>
      <c r="H10" s="1059"/>
      <c r="I10" s="1059"/>
      <c r="J10" s="1059"/>
      <c r="K10" s="1059"/>
      <c r="L10" s="1059"/>
      <c r="M10" s="1059"/>
      <c r="N10" s="1059"/>
      <c r="O10" s="1059"/>
      <c r="P10" s="1060"/>
      <c r="Q10" s="1066">
        <v>25</v>
      </c>
      <c r="R10" s="1067"/>
      <c r="S10" s="1067"/>
      <c r="T10" s="1067"/>
      <c r="U10" s="1067"/>
      <c r="V10" s="1067">
        <v>25</v>
      </c>
      <c r="W10" s="1067"/>
      <c r="X10" s="1067"/>
      <c r="Y10" s="1067"/>
      <c r="Z10" s="1067"/>
      <c r="AA10" s="1067">
        <v>0</v>
      </c>
      <c r="AB10" s="1067"/>
      <c r="AC10" s="1067"/>
      <c r="AD10" s="1067"/>
      <c r="AE10" s="1068"/>
      <c r="AF10" s="1063">
        <v>0</v>
      </c>
      <c r="AG10" s="1064"/>
      <c r="AH10" s="1064"/>
      <c r="AI10" s="1064"/>
      <c r="AJ10" s="1065"/>
      <c r="AK10" s="1108">
        <v>3</v>
      </c>
      <c r="AL10" s="1109"/>
      <c r="AM10" s="1109"/>
      <c r="AN10" s="1109"/>
      <c r="AO10" s="1109"/>
      <c r="AP10" s="1109" t="s">
        <v>594</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2">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2">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2">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2">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2">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2">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2">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2">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2">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2">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5">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2">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5">
      <c r="A23" s="236" t="s">
        <v>392</v>
      </c>
      <c r="B23" s="965" t="s">
        <v>393</v>
      </c>
      <c r="C23" s="966"/>
      <c r="D23" s="966"/>
      <c r="E23" s="966"/>
      <c r="F23" s="966"/>
      <c r="G23" s="966"/>
      <c r="H23" s="966"/>
      <c r="I23" s="966"/>
      <c r="J23" s="966"/>
      <c r="K23" s="966"/>
      <c r="L23" s="966"/>
      <c r="M23" s="966"/>
      <c r="N23" s="966"/>
      <c r="O23" s="966"/>
      <c r="P23" s="976"/>
      <c r="Q23" s="1095">
        <v>51942</v>
      </c>
      <c r="R23" s="1089"/>
      <c r="S23" s="1089"/>
      <c r="T23" s="1089"/>
      <c r="U23" s="1089"/>
      <c r="V23" s="1089">
        <v>45554</v>
      </c>
      <c r="W23" s="1089"/>
      <c r="X23" s="1089"/>
      <c r="Y23" s="1089"/>
      <c r="Z23" s="1089"/>
      <c r="AA23" s="1089">
        <v>6388</v>
      </c>
      <c r="AB23" s="1089"/>
      <c r="AC23" s="1089"/>
      <c r="AD23" s="1089"/>
      <c r="AE23" s="1096"/>
      <c r="AF23" s="1097">
        <v>5060</v>
      </c>
      <c r="AG23" s="1089"/>
      <c r="AH23" s="1089"/>
      <c r="AI23" s="1089"/>
      <c r="AJ23" s="1098"/>
      <c r="AK23" s="1099"/>
      <c r="AL23" s="1100"/>
      <c r="AM23" s="1100"/>
      <c r="AN23" s="1100"/>
      <c r="AO23" s="1100"/>
      <c r="AP23" s="1089">
        <v>31166</v>
      </c>
      <c r="AQ23" s="1089"/>
      <c r="AR23" s="1089"/>
      <c r="AS23" s="1089"/>
      <c r="AT23" s="1089"/>
      <c r="AU23" s="1090"/>
      <c r="AV23" s="1090"/>
      <c r="AW23" s="1090"/>
      <c r="AX23" s="1090"/>
      <c r="AY23" s="1091"/>
      <c r="AZ23" s="1092" t="s">
        <v>394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2">
      <c r="A26" s="1023" t="s">
        <v>370</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377</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2">
      <c r="A28" s="238">
        <v>1</v>
      </c>
      <c r="B28" s="1075" t="s">
        <v>405</v>
      </c>
      <c r="C28" s="1076"/>
      <c r="D28" s="1076"/>
      <c r="E28" s="1076"/>
      <c r="F28" s="1076"/>
      <c r="G28" s="1076"/>
      <c r="H28" s="1076"/>
      <c r="I28" s="1076"/>
      <c r="J28" s="1076"/>
      <c r="K28" s="1076"/>
      <c r="L28" s="1076"/>
      <c r="M28" s="1076"/>
      <c r="N28" s="1076"/>
      <c r="O28" s="1076"/>
      <c r="P28" s="1077"/>
      <c r="Q28" s="1078">
        <v>12203</v>
      </c>
      <c r="R28" s="1079"/>
      <c r="S28" s="1079"/>
      <c r="T28" s="1079"/>
      <c r="U28" s="1079"/>
      <c r="V28" s="1079">
        <v>12111</v>
      </c>
      <c r="W28" s="1079"/>
      <c r="X28" s="1079"/>
      <c r="Y28" s="1079"/>
      <c r="Z28" s="1079"/>
      <c r="AA28" s="1079">
        <v>92</v>
      </c>
      <c r="AB28" s="1079"/>
      <c r="AC28" s="1079"/>
      <c r="AD28" s="1079"/>
      <c r="AE28" s="1080"/>
      <c r="AF28" s="1081">
        <v>92</v>
      </c>
      <c r="AG28" s="1079"/>
      <c r="AH28" s="1079"/>
      <c r="AI28" s="1079"/>
      <c r="AJ28" s="1082"/>
      <c r="AK28" s="1070">
        <v>1053</v>
      </c>
      <c r="AL28" s="1071"/>
      <c r="AM28" s="1071"/>
      <c r="AN28" s="1071"/>
      <c r="AO28" s="1071"/>
      <c r="AP28" s="1071" t="s">
        <v>594</v>
      </c>
      <c r="AQ28" s="1071"/>
      <c r="AR28" s="1071"/>
      <c r="AS28" s="1071"/>
      <c r="AT28" s="1071"/>
      <c r="AU28" s="1071" t="s">
        <v>594</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2">
      <c r="A29" s="238">
        <v>2</v>
      </c>
      <c r="B29" s="1058" t="s">
        <v>406</v>
      </c>
      <c r="C29" s="1059"/>
      <c r="D29" s="1059"/>
      <c r="E29" s="1059"/>
      <c r="F29" s="1059"/>
      <c r="G29" s="1059"/>
      <c r="H29" s="1059"/>
      <c r="I29" s="1059"/>
      <c r="J29" s="1059"/>
      <c r="K29" s="1059"/>
      <c r="L29" s="1059"/>
      <c r="M29" s="1059"/>
      <c r="N29" s="1059"/>
      <c r="O29" s="1059"/>
      <c r="P29" s="1060"/>
      <c r="Q29" s="1066">
        <v>110</v>
      </c>
      <c r="R29" s="1067"/>
      <c r="S29" s="1067"/>
      <c r="T29" s="1067"/>
      <c r="U29" s="1067"/>
      <c r="V29" s="1067">
        <v>80</v>
      </c>
      <c r="W29" s="1067"/>
      <c r="X29" s="1067"/>
      <c r="Y29" s="1067"/>
      <c r="Z29" s="1067"/>
      <c r="AA29" s="1067">
        <v>30</v>
      </c>
      <c r="AB29" s="1067"/>
      <c r="AC29" s="1067"/>
      <c r="AD29" s="1067"/>
      <c r="AE29" s="1068"/>
      <c r="AF29" s="1063">
        <v>30</v>
      </c>
      <c r="AG29" s="1064"/>
      <c r="AH29" s="1064"/>
      <c r="AI29" s="1064"/>
      <c r="AJ29" s="1065"/>
      <c r="AK29" s="1008">
        <v>6</v>
      </c>
      <c r="AL29" s="999"/>
      <c r="AM29" s="999"/>
      <c r="AN29" s="999"/>
      <c r="AO29" s="999"/>
      <c r="AP29" s="999" t="s">
        <v>594</v>
      </c>
      <c r="AQ29" s="999"/>
      <c r="AR29" s="999"/>
      <c r="AS29" s="999"/>
      <c r="AT29" s="999"/>
      <c r="AU29" s="999" t="s">
        <v>594</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2">
      <c r="A30" s="238">
        <v>3</v>
      </c>
      <c r="B30" s="1058" t="s">
        <v>407</v>
      </c>
      <c r="C30" s="1059"/>
      <c r="D30" s="1059"/>
      <c r="E30" s="1059"/>
      <c r="F30" s="1059"/>
      <c r="G30" s="1059"/>
      <c r="H30" s="1059"/>
      <c r="I30" s="1059"/>
      <c r="J30" s="1059"/>
      <c r="K30" s="1059"/>
      <c r="L30" s="1059"/>
      <c r="M30" s="1059"/>
      <c r="N30" s="1059"/>
      <c r="O30" s="1059"/>
      <c r="P30" s="1060"/>
      <c r="Q30" s="1066">
        <v>1228</v>
      </c>
      <c r="R30" s="1067"/>
      <c r="S30" s="1067"/>
      <c r="T30" s="1067"/>
      <c r="U30" s="1067"/>
      <c r="V30" s="1067">
        <v>1213</v>
      </c>
      <c r="W30" s="1067"/>
      <c r="X30" s="1067"/>
      <c r="Y30" s="1067"/>
      <c r="Z30" s="1067"/>
      <c r="AA30" s="1067">
        <v>15</v>
      </c>
      <c r="AB30" s="1067"/>
      <c r="AC30" s="1067"/>
      <c r="AD30" s="1067"/>
      <c r="AE30" s="1068"/>
      <c r="AF30" s="1063">
        <v>15</v>
      </c>
      <c r="AG30" s="1064"/>
      <c r="AH30" s="1064"/>
      <c r="AI30" s="1064"/>
      <c r="AJ30" s="1065"/>
      <c r="AK30" s="1008">
        <v>259</v>
      </c>
      <c r="AL30" s="999"/>
      <c r="AM30" s="999"/>
      <c r="AN30" s="999"/>
      <c r="AO30" s="999"/>
      <c r="AP30" s="999" t="s">
        <v>594</v>
      </c>
      <c r="AQ30" s="999"/>
      <c r="AR30" s="999"/>
      <c r="AS30" s="999"/>
      <c r="AT30" s="999"/>
      <c r="AU30" s="999" t="s">
        <v>594</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2">
      <c r="A31" s="238">
        <v>4</v>
      </c>
      <c r="B31" s="1058" t="s">
        <v>408</v>
      </c>
      <c r="C31" s="1059"/>
      <c r="D31" s="1059"/>
      <c r="E31" s="1059"/>
      <c r="F31" s="1059"/>
      <c r="G31" s="1059"/>
      <c r="H31" s="1059"/>
      <c r="I31" s="1059"/>
      <c r="J31" s="1059"/>
      <c r="K31" s="1059"/>
      <c r="L31" s="1059"/>
      <c r="M31" s="1059"/>
      <c r="N31" s="1059"/>
      <c r="O31" s="1059"/>
      <c r="P31" s="1060"/>
      <c r="Q31" s="1066">
        <v>9935</v>
      </c>
      <c r="R31" s="1067"/>
      <c r="S31" s="1067"/>
      <c r="T31" s="1067"/>
      <c r="U31" s="1067"/>
      <c r="V31" s="1067">
        <v>9560</v>
      </c>
      <c r="W31" s="1067"/>
      <c r="X31" s="1067"/>
      <c r="Y31" s="1067"/>
      <c r="Z31" s="1067"/>
      <c r="AA31" s="1067">
        <v>375</v>
      </c>
      <c r="AB31" s="1067"/>
      <c r="AC31" s="1067"/>
      <c r="AD31" s="1067"/>
      <c r="AE31" s="1068"/>
      <c r="AF31" s="1063">
        <v>375</v>
      </c>
      <c r="AG31" s="1064"/>
      <c r="AH31" s="1064"/>
      <c r="AI31" s="1064"/>
      <c r="AJ31" s="1065"/>
      <c r="AK31" s="1008">
        <v>1524</v>
      </c>
      <c r="AL31" s="999"/>
      <c r="AM31" s="999"/>
      <c r="AN31" s="999"/>
      <c r="AO31" s="999"/>
      <c r="AP31" s="999" t="s">
        <v>594</v>
      </c>
      <c r="AQ31" s="999"/>
      <c r="AR31" s="999"/>
      <c r="AS31" s="999"/>
      <c r="AT31" s="999"/>
      <c r="AU31" s="999" t="s">
        <v>594</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2">
      <c r="A32" s="238">
        <v>5</v>
      </c>
      <c r="B32" s="1058" t="s">
        <v>409</v>
      </c>
      <c r="C32" s="1059"/>
      <c r="D32" s="1059"/>
      <c r="E32" s="1059"/>
      <c r="F32" s="1059"/>
      <c r="G32" s="1059"/>
      <c r="H32" s="1059"/>
      <c r="I32" s="1059"/>
      <c r="J32" s="1059"/>
      <c r="K32" s="1059"/>
      <c r="L32" s="1059"/>
      <c r="M32" s="1059"/>
      <c r="N32" s="1059"/>
      <c r="O32" s="1059"/>
      <c r="P32" s="1060"/>
      <c r="Q32" s="1066">
        <v>2634</v>
      </c>
      <c r="R32" s="1067"/>
      <c r="S32" s="1067"/>
      <c r="T32" s="1067"/>
      <c r="U32" s="1067"/>
      <c r="V32" s="1067">
        <v>2410</v>
      </c>
      <c r="W32" s="1067"/>
      <c r="X32" s="1067"/>
      <c r="Y32" s="1067"/>
      <c r="Z32" s="1067"/>
      <c r="AA32" s="1067">
        <v>223</v>
      </c>
      <c r="AB32" s="1067"/>
      <c r="AC32" s="1067"/>
      <c r="AD32" s="1067"/>
      <c r="AE32" s="1068"/>
      <c r="AF32" s="1063">
        <v>2680</v>
      </c>
      <c r="AG32" s="1064"/>
      <c r="AH32" s="1064"/>
      <c r="AI32" s="1064"/>
      <c r="AJ32" s="1065"/>
      <c r="AK32" s="1008">
        <v>16922</v>
      </c>
      <c r="AL32" s="999"/>
      <c r="AM32" s="999"/>
      <c r="AN32" s="999"/>
      <c r="AO32" s="999"/>
      <c r="AP32" s="999">
        <v>8005</v>
      </c>
      <c r="AQ32" s="999"/>
      <c r="AR32" s="999"/>
      <c r="AS32" s="999"/>
      <c r="AT32" s="999"/>
      <c r="AU32" s="999">
        <v>72</v>
      </c>
      <c r="AV32" s="999"/>
      <c r="AW32" s="999"/>
      <c r="AX32" s="999"/>
      <c r="AY32" s="999"/>
      <c r="AZ32" s="1069"/>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2">
      <c r="A33" s="238">
        <v>6</v>
      </c>
      <c r="B33" s="1058" t="s">
        <v>411</v>
      </c>
      <c r="C33" s="1059"/>
      <c r="D33" s="1059"/>
      <c r="E33" s="1059"/>
      <c r="F33" s="1059"/>
      <c r="G33" s="1059"/>
      <c r="H33" s="1059"/>
      <c r="I33" s="1059"/>
      <c r="J33" s="1059"/>
      <c r="K33" s="1059"/>
      <c r="L33" s="1059"/>
      <c r="M33" s="1059"/>
      <c r="N33" s="1059"/>
      <c r="O33" s="1059"/>
      <c r="P33" s="1060"/>
      <c r="Q33" s="1066">
        <v>1618</v>
      </c>
      <c r="R33" s="1067"/>
      <c r="S33" s="1067"/>
      <c r="T33" s="1067"/>
      <c r="U33" s="1067"/>
      <c r="V33" s="1067">
        <v>1539</v>
      </c>
      <c r="W33" s="1067"/>
      <c r="X33" s="1067"/>
      <c r="Y33" s="1067"/>
      <c r="Z33" s="1067"/>
      <c r="AA33" s="1067">
        <v>80</v>
      </c>
      <c r="AB33" s="1067"/>
      <c r="AC33" s="1067"/>
      <c r="AD33" s="1067"/>
      <c r="AE33" s="1068"/>
      <c r="AF33" s="1063">
        <v>436</v>
      </c>
      <c r="AG33" s="1064"/>
      <c r="AH33" s="1064"/>
      <c r="AI33" s="1064"/>
      <c r="AJ33" s="1065"/>
      <c r="AK33" s="1008">
        <v>585</v>
      </c>
      <c r="AL33" s="999"/>
      <c r="AM33" s="999"/>
      <c r="AN33" s="999"/>
      <c r="AO33" s="999"/>
      <c r="AP33" s="999">
        <v>9121</v>
      </c>
      <c r="AQ33" s="999"/>
      <c r="AR33" s="999"/>
      <c r="AS33" s="999"/>
      <c r="AT33" s="999"/>
      <c r="AU33" s="999">
        <v>1924</v>
      </c>
      <c r="AV33" s="999"/>
      <c r="AW33" s="999"/>
      <c r="AX33" s="999"/>
      <c r="AY33" s="999"/>
      <c r="AZ33" s="1069"/>
      <c r="BA33" s="1069"/>
      <c r="BB33" s="1069"/>
      <c r="BC33" s="1069"/>
      <c r="BD33" s="1069"/>
      <c r="BE33" s="1000" t="s">
        <v>410</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2">
      <c r="A34" s="238">
        <v>7</v>
      </c>
      <c r="B34" s="1058" t="s">
        <v>412</v>
      </c>
      <c r="C34" s="1059"/>
      <c r="D34" s="1059"/>
      <c r="E34" s="1059"/>
      <c r="F34" s="1059"/>
      <c r="G34" s="1059"/>
      <c r="H34" s="1059"/>
      <c r="I34" s="1059"/>
      <c r="J34" s="1059"/>
      <c r="K34" s="1059"/>
      <c r="L34" s="1059"/>
      <c r="M34" s="1059"/>
      <c r="N34" s="1059"/>
      <c r="O34" s="1059"/>
      <c r="P34" s="1060"/>
      <c r="Q34" s="1066">
        <v>701</v>
      </c>
      <c r="R34" s="1067"/>
      <c r="S34" s="1067"/>
      <c r="T34" s="1067"/>
      <c r="U34" s="1067"/>
      <c r="V34" s="1067">
        <v>642</v>
      </c>
      <c r="W34" s="1067"/>
      <c r="X34" s="1067"/>
      <c r="Y34" s="1067"/>
      <c r="Z34" s="1067"/>
      <c r="AA34" s="1067">
        <v>59</v>
      </c>
      <c r="AB34" s="1067"/>
      <c r="AC34" s="1067"/>
      <c r="AD34" s="1067"/>
      <c r="AE34" s="1068"/>
      <c r="AF34" s="1063">
        <v>59</v>
      </c>
      <c r="AG34" s="1064"/>
      <c r="AH34" s="1064"/>
      <c r="AI34" s="1064"/>
      <c r="AJ34" s="1065"/>
      <c r="AK34" s="1008">
        <v>509</v>
      </c>
      <c r="AL34" s="999"/>
      <c r="AM34" s="999"/>
      <c r="AN34" s="999"/>
      <c r="AO34" s="999"/>
      <c r="AP34" s="999">
        <v>3360</v>
      </c>
      <c r="AQ34" s="999"/>
      <c r="AR34" s="999"/>
      <c r="AS34" s="999"/>
      <c r="AT34" s="999"/>
      <c r="AU34" s="999">
        <v>3360</v>
      </c>
      <c r="AV34" s="999"/>
      <c r="AW34" s="999"/>
      <c r="AX34" s="999"/>
      <c r="AY34" s="999"/>
      <c r="AZ34" s="1069"/>
      <c r="BA34" s="1069"/>
      <c r="BB34" s="1069"/>
      <c r="BC34" s="1069"/>
      <c r="BD34" s="1069"/>
      <c r="BE34" s="1000" t="s">
        <v>413</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2">
      <c r="A35" s="238">
        <v>8</v>
      </c>
      <c r="B35" s="1058" t="s">
        <v>414</v>
      </c>
      <c r="C35" s="1059"/>
      <c r="D35" s="1059"/>
      <c r="E35" s="1059"/>
      <c r="F35" s="1059"/>
      <c r="G35" s="1059"/>
      <c r="H35" s="1059"/>
      <c r="I35" s="1059"/>
      <c r="J35" s="1059"/>
      <c r="K35" s="1059"/>
      <c r="L35" s="1059"/>
      <c r="M35" s="1059"/>
      <c r="N35" s="1059"/>
      <c r="O35" s="1059"/>
      <c r="P35" s="1060"/>
      <c r="Q35" s="1066">
        <v>172</v>
      </c>
      <c r="R35" s="1067"/>
      <c r="S35" s="1067"/>
      <c r="T35" s="1067"/>
      <c r="U35" s="1067"/>
      <c r="V35" s="1067">
        <v>9</v>
      </c>
      <c r="W35" s="1067"/>
      <c r="X35" s="1067"/>
      <c r="Y35" s="1067"/>
      <c r="Z35" s="1067"/>
      <c r="AA35" s="1067">
        <v>163</v>
      </c>
      <c r="AB35" s="1067"/>
      <c r="AC35" s="1067"/>
      <c r="AD35" s="1067"/>
      <c r="AE35" s="1068"/>
      <c r="AF35" s="1063">
        <v>163</v>
      </c>
      <c r="AG35" s="1064"/>
      <c r="AH35" s="1064"/>
      <c r="AI35" s="1064"/>
      <c r="AJ35" s="1065"/>
      <c r="AK35" s="1008" t="s">
        <v>594</v>
      </c>
      <c r="AL35" s="999"/>
      <c r="AM35" s="999"/>
      <c r="AN35" s="999"/>
      <c r="AO35" s="999"/>
      <c r="AP35" s="999" t="s">
        <v>594</v>
      </c>
      <c r="AQ35" s="999"/>
      <c r="AR35" s="999"/>
      <c r="AS35" s="999"/>
      <c r="AT35" s="999"/>
      <c r="AU35" s="999" t="s">
        <v>594</v>
      </c>
      <c r="AV35" s="999"/>
      <c r="AW35" s="999"/>
      <c r="AX35" s="999"/>
      <c r="AY35" s="999"/>
      <c r="AZ35" s="1069"/>
      <c r="BA35" s="1069"/>
      <c r="BB35" s="1069"/>
      <c r="BC35" s="1069"/>
      <c r="BD35" s="1069"/>
      <c r="BE35" s="1000" t="s">
        <v>413</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2">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2">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2">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2">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2">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2">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2">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2">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2">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2">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2">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2">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2">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2">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2">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2">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2">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2">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2">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2">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2">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2">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2">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2">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2">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5">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2">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5">
      <c r="A63" s="236" t="s">
        <v>392</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3850</v>
      </c>
      <c r="AG63" s="987"/>
      <c r="AH63" s="987"/>
      <c r="AI63" s="987"/>
      <c r="AJ63" s="1050"/>
      <c r="AK63" s="1051"/>
      <c r="AL63" s="991"/>
      <c r="AM63" s="991"/>
      <c r="AN63" s="991"/>
      <c r="AO63" s="991"/>
      <c r="AP63" s="987">
        <v>20486</v>
      </c>
      <c r="AQ63" s="987"/>
      <c r="AR63" s="987"/>
      <c r="AS63" s="987"/>
      <c r="AT63" s="987"/>
      <c r="AU63" s="987">
        <v>5356</v>
      </c>
      <c r="AV63" s="987"/>
      <c r="AW63" s="987"/>
      <c r="AX63" s="987"/>
      <c r="AY63" s="987"/>
      <c r="AZ63" s="1045"/>
      <c r="BA63" s="1045"/>
      <c r="BB63" s="1045"/>
      <c r="BC63" s="1045"/>
      <c r="BD63" s="1045"/>
      <c r="BE63" s="988"/>
      <c r="BF63" s="988"/>
      <c r="BG63" s="988"/>
      <c r="BH63" s="988"/>
      <c r="BI63" s="989"/>
      <c r="BJ63" s="1046" t="s">
        <v>417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5">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2">
      <c r="A66" s="1023" t="s">
        <v>419</v>
      </c>
      <c r="B66" s="1024"/>
      <c r="C66" s="1024"/>
      <c r="D66" s="1024"/>
      <c r="E66" s="1024"/>
      <c r="F66" s="1024"/>
      <c r="G66" s="1024"/>
      <c r="H66" s="1024"/>
      <c r="I66" s="1024"/>
      <c r="J66" s="1024"/>
      <c r="K66" s="1024"/>
      <c r="L66" s="1024"/>
      <c r="M66" s="1024"/>
      <c r="N66" s="1024"/>
      <c r="O66" s="1024"/>
      <c r="P66" s="1025"/>
      <c r="Q66" s="1029" t="s">
        <v>397</v>
      </c>
      <c r="R66" s="1030"/>
      <c r="S66" s="1030"/>
      <c r="T66" s="1030"/>
      <c r="U66" s="1031"/>
      <c r="V66" s="1029" t="s">
        <v>420</v>
      </c>
      <c r="W66" s="1030"/>
      <c r="X66" s="1030"/>
      <c r="Y66" s="1030"/>
      <c r="Z66" s="1031"/>
      <c r="AA66" s="1029" t="s">
        <v>399</v>
      </c>
      <c r="AB66" s="1030"/>
      <c r="AC66" s="1030"/>
      <c r="AD66" s="1030"/>
      <c r="AE66" s="1031"/>
      <c r="AF66" s="1035" t="s">
        <v>400</v>
      </c>
      <c r="AG66" s="1036"/>
      <c r="AH66" s="1036"/>
      <c r="AI66" s="1036"/>
      <c r="AJ66" s="1037"/>
      <c r="AK66" s="1029" t="s">
        <v>421</v>
      </c>
      <c r="AL66" s="1024"/>
      <c r="AM66" s="1024"/>
      <c r="AN66" s="1024"/>
      <c r="AO66" s="1025"/>
      <c r="AP66" s="1029" t="s">
        <v>402</v>
      </c>
      <c r="AQ66" s="1030"/>
      <c r="AR66" s="1030"/>
      <c r="AS66" s="1030"/>
      <c r="AT66" s="1031"/>
      <c r="AU66" s="1029" t="s">
        <v>422</v>
      </c>
      <c r="AV66" s="1030"/>
      <c r="AW66" s="1030"/>
      <c r="AX66" s="1030"/>
      <c r="AY66" s="1031"/>
      <c r="AZ66" s="1029" t="s">
        <v>377</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2">
      <c r="A68" s="232">
        <v>1</v>
      </c>
      <c r="B68" s="1013" t="s">
        <v>595</v>
      </c>
      <c r="C68" s="1014"/>
      <c r="D68" s="1014"/>
      <c r="E68" s="1014"/>
      <c r="F68" s="1014"/>
      <c r="G68" s="1014"/>
      <c r="H68" s="1014"/>
      <c r="I68" s="1014"/>
      <c r="J68" s="1014"/>
      <c r="K68" s="1014"/>
      <c r="L68" s="1014"/>
      <c r="M68" s="1014"/>
      <c r="N68" s="1014"/>
      <c r="O68" s="1014"/>
      <c r="P68" s="1015"/>
      <c r="Q68" s="1016">
        <v>10</v>
      </c>
      <c r="R68" s="1010"/>
      <c r="S68" s="1010"/>
      <c r="T68" s="1010"/>
      <c r="U68" s="1010"/>
      <c r="V68" s="1010">
        <v>1</v>
      </c>
      <c r="W68" s="1010"/>
      <c r="X68" s="1010"/>
      <c r="Y68" s="1010"/>
      <c r="Z68" s="1010"/>
      <c r="AA68" s="1010">
        <v>9</v>
      </c>
      <c r="AB68" s="1010"/>
      <c r="AC68" s="1010"/>
      <c r="AD68" s="1010"/>
      <c r="AE68" s="1010"/>
      <c r="AF68" s="1010">
        <v>9</v>
      </c>
      <c r="AG68" s="1010"/>
      <c r="AH68" s="1010"/>
      <c r="AI68" s="1010"/>
      <c r="AJ68" s="1010"/>
      <c r="AK68" s="1010" t="s">
        <v>594</v>
      </c>
      <c r="AL68" s="1010"/>
      <c r="AM68" s="1010"/>
      <c r="AN68" s="1010"/>
      <c r="AO68" s="1010"/>
      <c r="AP68" s="1010" t="s">
        <v>594</v>
      </c>
      <c r="AQ68" s="1010"/>
      <c r="AR68" s="1010"/>
      <c r="AS68" s="1010"/>
      <c r="AT68" s="1010"/>
      <c r="AU68" s="1010" t="s">
        <v>594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2">
      <c r="A69" s="234">
        <v>2</v>
      </c>
      <c r="B69" s="1002" t="s">
        <v>596</v>
      </c>
      <c r="C69" s="1003"/>
      <c r="D69" s="1003"/>
      <c r="E69" s="1003"/>
      <c r="F69" s="1003"/>
      <c r="G69" s="1003"/>
      <c r="H69" s="1003"/>
      <c r="I69" s="1003"/>
      <c r="J69" s="1003"/>
      <c r="K69" s="1003"/>
      <c r="L69" s="1003"/>
      <c r="M69" s="1003"/>
      <c r="N69" s="1003"/>
      <c r="O69" s="1003"/>
      <c r="P69" s="1004"/>
      <c r="Q69" s="1005">
        <v>311</v>
      </c>
      <c r="R69" s="999"/>
      <c r="S69" s="999"/>
      <c r="T69" s="999"/>
      <c r="U69" s="999"/>
      <c r="V69" s="999">
        <v>269</v>
      </c>
      <c r="W69" s="999"/>
      <c r="X69" s="999"/>
      <c r="Y69" s="999"/>
      <c r="Z69" s="999"/>
      <c r="AA69" s="999">
        <v>42</v>
      </c>
      <c r="AB69" s="999"/>
      <c r="AC69" s="999"/>
      <c r="AD69" s="999"/>
      <c r="AE69" s="999"/>
      <c r="AF69" s="999">
        <v>42</v>
      </c>
      <c r="AG69" s="999"/>
      <c r="AH69" s="999"/>
      <c r="AI69" s="999"/>
      <c r="AJ69" s="999"/>
      <c r="AK69" s="999">
        <v>57</v>
      </c>
      <c r="AL69" s="999"/>
      <c r="AM69" s="999"/>
      <c r="AN69" s="999"/>
      <c r="AO69" s="999"/>
      <c r="AP69" s="999" t="s">
        <v>594</v>
      </c>
      <c r="AQ69" s="999"/>
      <c r="AR69" s="999"/>
      <c r="AS69" s="999"/>
      <c r="AT69" s="999"/>
      <c r="AU69" s="999" t="s">
        <v>594</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2">
      <c r="A70" s="234">
        <v>3</v>
      </c>
      <c r="B70" s="1002" t="s">
        <v>597</v>
      </c>
      <c r="C70" s="1003"/>
      <c r="D70" s="1003"/>
      <c r="E70" s="1003"/>
      <c r="F70" s="1003"/>
      <c r="G70" s="1003"/>
      <c r="H70" s="1003"/>
      <c r="I70" s="1003"/>
      <c r="J70" s="1003"/>
      <c r="K70" s="1003"/>
      <c r="L70" s="1003"/>
      <c r="M70" s="1003"/>
      <c r="N70" s="1003"/>
      <c r="O70" s="1003"/>
      <c r="P70" s="1004"/>
      <c r="Q70" s="1005">
        <v>6219</v>
      </c>
      <c r="R70" s="999"/>
      <c r="S70" s="999"/>
      <c r="T70" s="999"/>
      <c r="U70" s="999"/>
      <c r="V70" s="999">
        <v>6009</v>
      </c>
      <c r="W70" s="999"/>
      <c r="X70" s="999"/>
      <c r="Y70" s="999"/>
      <c r="Z70" s="999"/>
      <c r="AA70" s="999">
        <v>210</v>
      </c>
      <c r="AB70" s="999"/>
      <c r="AC70" s="999"/>
      <c r="AD70" s="999"/>
      <c r="AE70" s="999"/>
      <c r="AF70" s="999">
        <v>210</v>
      </c>
      <c r="AG70" s="999"/>
      <c r="AH70" s="999"/>
      <c r="AI70" s="999"/>
      <c r="AJ70" s="999"/>
      <c r="AK70" s="999">
        <v>59</v>
      </c>
      <c r="AL70" s="999"/>
      <c r="AM70" s="999"/>
      <c r="AN70" s="999"/>
      <c r="AO70" s="999"/>
      <c r="AP70" s="999">
        <v>715</v>
      </c>
      <c r="AQ70" s="999"/>
      <c r="AR70" s="999"/>
      <c r="AS70" s="999"/>
      <c r="AT70" s="999"/>
      <c r="AU70" s="999">
        <v>209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2">
      <c r="A71" s="234">
        <v>4</v>
      </c>
      <c r="B71" s="1002" t="s">
        <v>598</v>
      </c>
      <c r="C71" s="1003"/>
      <c r="D71" s="1003"/>
      <c r="E71" s="1003"/>
      <c r="F71" s="1003"/>
      <c r="G71" s="1003"/>
      <c r="H71" s="1003"/>
      <c r="I71" s="1003"/>
      <c r="J71" s="1003"/>
      <c r="K71" s="1003"/>
      <c r="L71" s="1003"/>
      <c r="M71" s="1003"/>
      <c r="N71" s="1003"/>
      <c r="O71" s="1003"/>
      <c r="P71" s="1004"/>
      <c r="Q71" s="1005">
        <v>1730</v>
      </c>
      <c r="R71" s="999"/>
      <c r="S71" s="999"/>
      <c r="T71" s="999"/>
      <c r="U71" s="999"/>
      <c r="V71" s="999">
        <v>1694</v>
      </c>
      <c r="W71" s="999"/>
      <c r="X71" s="999"/>
      <c r="Y71" s="999"/>
      <c r="Z71" s="999"/>
      <c r="AA71" s="999">
        <v>36</v>
      </c>
      <c r="AB71" s="999"/>
      <c r="AC71" s="999"/>
      <c r="AD71" s="999"/>
      <c r="AE71" s="999"/>
      <c r="AF71" s="999">
        <v>36</v>
      </c>
      <c r="AG71" s="999"/>
      <c r="AH71" s="999"/>
      <c r="AI71" s="999"/>
      <c r="AJ71" s="999"/>
      <c r="AK71" s="999" t="s">
        <v>594</v>
      </c>
      <c r="AL71" s="999"/>
      <c r="AM71" s="999"/>
      <c r="AN71" s="999"/>
      <c r="AO71" s="999"/>
      <c r="AP71" s="999" t="s">
        <v>594</v>
      </c>
      <c r="AQ71" s="999"/>
      <c r="AR71" s="999"/>
      <c r="AS71" s="999"/>
      <c r="AT71" s="999"/>
      <c r="AU71" s="999" t="s">
        <v>605</v>
      </c>
      <c r="AV71" s="999"/>
      <c r="AW71" s="999"/>
      <c r="AX71" s="999"/>
      <c r="AY71" s="999"/>
      <c r="AZ71" s="1000" t="s">
        <v>602</v>
      </c>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2">
      <c r="A72" s="234">
        <v>5</v>
      </c>
      <c r="B72" s="1002" t="s">
        <v>598</v>
      </c>
      <c r="C72" s="1003"/>
      <c r="D72" s="1003"/>
      <c r="E72" s="1003"/>
      <c r="F72" s="1003"/>
      <c r="G72" s="1003"/>
      <c r="H72" s="1003"/>
      <c r="I72" s="1003"/>
      <c r="J72" s="1003"/>
      <c r="K72" s="1003"/>
      <c r="L72" s="1003"/>
      <c r="M72" s="1003"/>
      <c r="N72" s="1003"/>
      <c r="O72" s="1003"/>
      <c r="P72" s="1004"/>
      <c r="Q72" s="1005">
        <v>824275</v>
      </c>
      <c r="R72" s="999"/>
      <c r="S72" s="999"/>
      <c r="T72" s="999"/>
      <c r="U72" s="999"/>
      <c r="V72" s="999">
        <v>793576</v>
      </c>
      <c r="W72" s="999"/>
      <c r="X72" s="999"/>
      <c r="Y72" s="999"/>
      <c r="Z72" s="999"/>
      <c r="AA72" s="999">
        <v>30699</v>
      </c>
      <c r="AB72" s="999"/>
      <c r="AC72" s="999"/>
      <c r="AD72" s="999"/>
      <c r="AE72" s="999"/>
      <c r="AF72" s="999">
        <v>30699</v>
      </c>
      <c r="AG72" s="999"/>
      <c r="AH72" s="999"/>
      <c r="AI72" s="999"/>
      <c r="AJ72" s="999"/>
      <c r="AK72" s="999">
        <v>9728</v>
      </c>
      <c r="AL72" s="999"/>
      <c r="AM72" s="999"/>
      <c r="AN72" s="999"/>
      <c r="AO72" s="999"/>
      <c r="AP72" s="999" t="s">
        <v>594</v>
      </c>
      <c r="AQ72" s="999"/>
      <c r="AR72" s="999"/>
      <c r="AS72" s="999"/>
      <c r="AT72" s="999"/>
      <c r="AU72" s="999" t="s">
        <v>594</v>
      </c>
      <c r="AV72" s="999"/>
      <c r="AW72" s="999"/>
      <c r="AX72" s="999"/>
      <c r="AY72" s="999"/>
      <c r="AZ72" s="1000" t="s">
        <v>603</v>
      </c>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2">
      <c r="A73" s="234">
        <v>6</v>
      </c>
      <c r="B73" s="1002" t="s">
        <v>599</v>
      </c>
      <c r="C73" s="1003"/>
      <c r="D73" s="1003"/>
      <c r="E73" s="1003"/>
      <c r="F73" s="1003"/>
      <c r="G73" s="1003"/>
      <c r="H73" s="1003"/>
      <c r="I73" s="1003"/>
      <c r="J73" s="1003"/>
      <c r="K73" s="1003"/>
      <c r="L73" s="1003"/>
      <c r="M73" s="1003"/>
      <c r="N73" s="1003"/>
      <c r="O73" s="1003"/>
      <c r="P73" s="1004"/>
      <c r="Q73" s="1005">
        <v>23194</v>
      </c>
      <c r="R73" s="999"/>
      <c r="S73" s="999"/>
      <c r="T73" s="999"/>
      <c r="U73" s="999"/>
      <c r="V73" s="999">
        <v>22714</v>
      </c>
      <c r="W73" s="999"/>
      <c r="X73" s="999"/>
      <c r="Y73" s="999"/>
      <c r="Z73" s="999"/>
      <c r="AA73" s="999">
        <v>480</v>
      </c>
      <c r="AB73" s="999"/>
      <c r="AC73" s="999"/>
      <c r="AD73" s="999"/>
      <c r="AE73" s="999"/>
      <c r="AF73" s="999">
        <v>480</v>
      </c>
      <c r="AG73" s="999"/>
      <c r="AH73" s="999"/>
      <c r="AI73" s="999"/>
      <c r="AJ73" s="999"/>
      <c r="AK73" s="999">
        <v>23</v>
      </c>
      <c r="AL73" s="999"/>
      <c r="AM73" s="999"/>
      <c r="AN73" s="999"/>
      <c r="AO73" s="999"/>
      <c r="AP73" s="999" t="s">
        <v>594</v>
      </c>
      <c r="AQ73" s="999"/>
      <c r="AR73" s="999"/>
      <c r="AS73" s="999"/>
      <c r="AT73" s="999"/>
      <c r="AU73" s="999" t="s">
        <v>594</v>
      </c>
      <c r="AV73" s="999"/>
      <c r="AW73" s="999"/>
      <c r="AX73" s="999"/>
      <c r="AY73" s="999"/>
      <c r="AZ73" s="1000" t="s">
        <v>602</v>
      </c>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2">
      <c r="A74" s="234">
        <v>7</v>
      </c>
      <c r="B74" s="1002" t="s">
        <v>599</v>
      </c>
      <c r="C74" s="1003"/>
      <c r="D74" s="1003"/>
      <c r="E74" s="1003"/>
      <c r="F74" s="1003"/>
      <c r="G74" s="1003"/>
      <c r="H74" s="1003"/>
      <c r="I74" s="1003"/>
      <c r="J74" s="1003"/>
      <c r="K74" s="1003"/>
      <c r="L74" s="1003"/>
      <c r="M74" s="1003"/>
      <c r="N74" s="1003"/>
      <c r="O74" s="1003"/>
      <c r="P74" s="1004"/>
      <c r="Q74" s="1005">
        <v>238</v>
      </c>
      <c r="R74" s="999"/>
      <c r="S74" s="999"/>
      <c r="T74" s="999"/>
      <c r="U74" s="999"/>
      <c r="V74" s="999">
        <v>112</v>
      </c>
      <c r="W74" s="999"/>
      <c r="X74" s="999"/>
      <c r="Y74" s="999"/>
      <c r="Z74" s="999"/>
      <c r="AA74" s="999">
        <v>125</v>
      </c>
      <c r="AB74" s="999"/>
      <c r="AC74" s="999"/>
      <c r="AD74" s="999"/>
      <c r="AE74" s="999"/>
      <c r="AF74" s="999">
        <v>125</v>
      </c>
      <c r="AG74" s="999"/>
      <c r="AH74" s="999"/>
      <c r="AI74" s="999"/>
      <c r="AJ74" s="999"/>
      <c r="AK74" s="999" t="s">
        <v>594</v>
      </c>
      <c r="AL74" s="999"/>
      <c r="AM74" s="999"/>
      <c r="AN74" s="999"/>
      <c r="AO74" s="999"/>
      <c r="AP74" s="999" t="s">
        <v>594</v>
      </c>
      <c r="AQ74" s="999"/>
      <c r="AR74" s="999"/>
      <c r="AS74" s="999"/>
      <c r="AT74" s="999"/>
      <c r="AU74" s="999" t="s">
        <v>594</v>
      </c>
      <c r="AV74" s="999"/>
      <c r="AW74" s="999"/>
      <c r="AX74" s="999"/>
      <c r="AY74" s="999"/>
      <c r="AZ74" s="1000" t="s">
        <v>604</v>
      </c>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2">
      <c r="A75" s="234">
        <v>8</v>
      </c>
      <c r="B75" s="1002" t="s">
        <v>600</v>
      </c>
      <c r="C75" s="1003"/>
      <c r="D75" s="1003"/>
      <c r="E75" s="1003"/>
      <c r="F75" s="1003"/>
      <c r="G75" s="1003"/>
      <c r="H75" s="1003"/>
      <c r="I75" s="1003"/>
      <c r="J75" s="1003"/>
      <c r="K75" s="1003"/>
      <c r="L75" s="1003"/>
      <c r="M75" s="1003"/>
      <c r="N75" s="1003"/>
      <c r="O75" s="1003"/>
      <c r="P75" s="1004"/>
      <c r="Q75" s="1006">
        <v>332</v>
      </c>
      <c r="R75" s="1007"/>
      <c r="S75" s="1007"/>
      <c r="T75" s="1007"/>
      <c r="U75" s="1008"/>
      <c r="V75" s="1009">
        <v>324</v>
      </c>
      <c r="W75" s="1007"/>
      <c r="X75" s="1007"/>
      <c r="Y75" s="1007"/>
      <c r="Z75" s="1008"/>
      <c r="AA75" s="1009">
        <v>8</v>
      </c>
      <c r="AB75" s="1007"/>
      <c r="AC75" s="1007"/>
      <c r="AD75" s="1007"/>
      <c r="AE75" s="1008"/>
      <c r="AF75" s="1009">
        <v>8</v>
      </c>
      <c r="AG75" s="1007"/>
      <c r="AH75" s="1007"/>
      <c r="AI75" s="1007"/>
      <c r="AJ75" s="1008"/>
      <c r="AK75" s="1009">
        <v>5</v>
      </c>
      <c r="AL75" s="1007"/>
      <c r="AM75" s="1007"/>
      <c r="AN75" s="1007"/>
      <c r="AO75" s="1008"/>
      <c r="AP75" s="1009" t="s">
        <v>594</v>
      </c>
      <c r="AQ75" s="1007"/>
      <c r="AR75" s="1007"/>
      <c r="AS75" s="1007"/>
      <c r="AT75" s="1008"/>
      <c r="AU75" s="1009" t="s">
        <v>594</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2">
      <c r="A76" s="234">
        <v>9</v>
      </c>
      <c r="B76" s="1002" t="s">
        <v>601</v>
      </c>
      <c r="C76" s="1003"/>
      <c r="D76" s="1003"/>
      <c r="E76" s="1003"/>
      <c r="F76" s="1003"/>
      <c r="G76" s="1003"/>
      <c r="H76" s="1003"/>
      <c r="I76" s="1003"/>
      <c r="J76" s="1003"/>
      <c r="K76" s="1003"/>
      <c r="L76" s="1003"/>
      <c r="M76" s="1003"/>
      <c r="N76" s="1003"/>
      <c r="O76" s="1003"/>
      <c r="P76" s="1004"/>
      <c r="Q76" s="1006">
        <v>43335</v>
      </c>
      <c r="R76" s="1007"/>
      <c r="S76" s="1007"/>
      <c r="T76" s="1007"/>
      <c r="U76" s="1008"/>
      <c r="V76" s="1009">
        <v>41922</v>
      </c>
      <c r="W76" s="1007"/>
      <c r="X76" s="1007"/>
      <c r="Y76" s="1007"/>
      <c r="Z76" s="1008"/>
      <c r="AA76" s="1009">
        <v>1413</v>
      </c>
      <c r="AB76" s="1007"/>
      <c r="AC76" s="1007"/>
      <c r="AD76" s="1007"/>
      <c r="AE76" s="1008"/>
      <c r="AF76" s="1009">
        <v>6408</v>
      </c>
      <c r="AG76" s="1007"/>
      <c r="AH76" s="1007"/>
      <c r="AI76" s="1007"/>
      <c r="AJ76" s="1008"/>
      <c r="AK76" s="1009" t="s">
        <v>594</v>
      </c>
      <c r="AL76" s="1007"/>
      <c r="AM76" s="1007"/>
      <c r="AN76" s="1007"/>
      <c r="AO76" s="1008"/>
      <c r="AP76" s="1009" t="s">
        <v>594</v>
      </c>
      <c r="AQ76" s="1007"/>
      <c r="AR76" s="1007"/>
      <c r="AS76" s="1007"/>
      <c r="AT76" s="1008"/>
      <c r="AU76" s="1009" t="s">
        <v>594</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2">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2">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2">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2">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2">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2">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2">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2">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2">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2">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2">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5">
      <c r="A88" s="236"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38017</v>
      </c>
      <c r="AG88" s="987"/>
      <c r="AH88" s="987"/>
      <c r="AI88" s="987"/>
      <c r="AJ88" s="987"/>
      <c r="AK88" s="991"/>
      <c r="AL88" s="991"/>
      <c r="AM88" s="991"/>
      <c r="AN88" s="991"/>
      <c r="AO88" s="991"/>
      <c r="AP88" s="987">
        <v>715</v>
      </c>
      <c r="AQ88" s="987"/>
      <c r="AR88" s="987"/>
      <c r="AS88" s="987"/>
      <c r="AT88" s="987"/>
      <c r="AU88" s="987">
        <v>209</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52</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v>62</v>
      </c>
      <c r="DM102" s="981"/>
      <c r="DN102" s="981"/>
      <c r="DO102" s="981"/>
      <c r="DP102" s="982"/>
      <c r="DQ102" s="980">
        <v>6</v>
      </c>
      <c r="DR102" s="981"/>
      <c r="DS102" s="981"/>
      <c r="DT102" s="981"/>
      <c r="DU102" s="982"/>
      <c r="DV102" s="965"/>
      <c r="DW102" s="966"/>
      <c r="DX102" s="966"/>
      <c r="DY102" s="966"/>
      <c r="DZ102" s="967"/>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2">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304</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304</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304</v>
      </c>
      <c r="DR109" s="924"/>
      <c r="DS109" s="924"/>
      <c r="DT109" s="924"/>
      <c r="DU109" s="925"/>
      <c r="DV109" s="926" t="s">
        <v>434</v>
      </c>
      <c r="DW109" s="924"/>
      <c r="DX109" s="924"/>
      <c r="DY109" s="924"/>
      <c r="DZ109" s="957"/>
    </row>
    <row r="110" spans="1:131" s="226" customFormat="1" ht="26.25" customHeight="1" x14ac:dyDescent="0.2">
      <c r="A110" s="837" t="s">
        <v>436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3205474</v>
      </c>
      <c r="AB110" s="917"/>
      <c r="AC110" s="917"/>
      <c r="AD110" s="917"/>
      <c r="AE110" s="918"/>
      <c r="AF110" s="919">
        <v>3209551</v>
      </c>
      <c r="AG110" s="917"/>
      <c r="AH110" s="917"/>
      <c r="AI110" s="917"/>
      <c r="AJ110" s="918"/>
      <c r="AK110" s="919">
        <v>3562037</v>
      </c>
      <c r="AL110" s="917"/>
      <c r="AM110" s="917"/>
      <c r="AN110" s="917"/>
      <c r="AO110" s="918"/>
      <c r="AP110" s="920">
        <v>15.3</v>
      </c>
      <c r="AQ110" s="921"/>
      <c r="AR110" s="921"/>
      <c r="AS110" s="921"/>
      <c r="AT110" s="922"/>
      <c r="AU110" s="958" t="s">
        <v>73</v>
      </c>
      <c r="AV110" s="959"/>
      <c r="AW110" s="959"/>
      <c r="AX110" s="959"/>
      <c r="AY110" s="959"/>
      <c r="AZ110" s="888" t="s">
        <v>437</v>
      </c>
      <c r="BA110" s="838"/>
      <c r="BB110" s="838"/>
      <c r="BC110" s="838"/>
      <c r="BD110" s="838"/>
      <c r="BE110" s="838"/>
      <c r="BF110" s="838"/>
      <c r="BG110" s="838"/>
      <c r="BH110" s="838"/>
      <c r="BI110" s="838"/>
      <c r="BJ110" s="838"/>
      <c r="BK110" s="838"/>
      <c r="BL110" s="838"/>
      <c r="BM110" s="838"/>
      <c r="BN110" s="838"/>
      <c r="BO110" s="838"/>
      <c r="BP110" s="839"/>
      <c r="BQ110" s="889">
        <v>32941365</v>
      </c>
      <c r="BR110" s="870"/>
      <c r="BS110" s="870"/>
      <c r="BT110" s="870"/>
      <c r="BU110" s="870"/>
      <c r="BV110" s="870">
        <v>32924423</v>
      </c>
      <c r="BW110" s="870"/>
      <c r="BX110" s="870"/>
      <c r="BY110" s="870"/>
      <c r="BZ110" s="870"/>
      <c r="CA110" s="870">
        <v>31166252</v>
      </c>
      <c r="CB110" s="870"/>
      <c r="CC110" s="870"/>
      <c r="CD110" s="870"/>
      <c r="CE110" s="870"/>
      <c r="CF110" s="894">
        <v>133.80000000000001</v>
      </c>
      <c r="CG110" s="895"/>
      <c r="CH110" s="895"/>
      <c r="CI110" s="895"/>
      <c r="CJ110" s="895"/>
      <c r="CK110" s="954" t="s">
        <v>438</v>
      </c>
      <c r="CL110" s="847"/>
      <c r="CM110" s="888" t="s">
        <v>439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394</v>
      </c>
      <c r="DH110" s="870"/>
      <c r="DI110" s="870"/>
      <c r="DJ110" s="870"/>
      <c r="DK110" s="870"/>
      <c r="DL110" s="870" t="s">
        <v>440</v>
      </c>
      <c r="DM110" s="870"/>
      <c r="DN110" s="870"/>
      <c r="DO110" s="870"/>
      <c r="DP110" s="870"/>
      <c r="DQ110" s="870" t="s">
        <v>394</v>
      </c>
      <c r="DR110" s="870"/>
      <c r="DS110" s="870"/>
      <c r="DT110" s="870"/>
      <c r="DU110" s="870"/>
      <c r="DV110" s="871" t="s">
        <v>441</v>
      </c>
      <c r="DW110" s="871"/>
      <c r="DX110" s="871"/>
      <c r="DY110" s="871"/>
      <c r="DZ110" s="872"/>
    </row>
    <row r="111" spans="1:131" s="226" customFormat="1" ht="26.25" customHeight="1" x14ac:dyDescent="0.2">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441</v>
      </c>
      <c r="AB111" s="947"/>
      <c r="AC111" s="947"/>
      <c r="AD111" s="947"/>
      <c r="AE111" s="948"/>
      <c r="AF111" s="949" t="s">
        <v>394</v>
      </c>
      <c r="AG111" s="947"/>
      <c r="AH111" s="947"/>
      <c r="AI111" s="947"/>
      <c r="AJ111" s="948"/>
      <c r="AK111" s="949" t="s">
        <v>441</v>
      </c>
      <c r="AL111" s="947"/>
      <c r="AM111" s="947"/>
      <c r="AN111" s="947"/>
      <c r="AO111" s="948"/>
      <c r="AP111" s="950" t="s">
        <v>441</v>
      </c>
      <c r="AQ111" s="951"/>
      <c r="AR111" s="951"/>
      <c r="AS111" s="951"/>
      <c r="AT111" s="952"/>
      <c r="AU111" s="960"/>
      <c r="AV111" s="961"/>
      <c r="AW111" s="961"/>
      <c r="AX111" s="961"/>
      <c r="AY111" s="961"/>
      <c r="AZ111" s="845" t="s">
        <v>443</v>
      </c>
      <c r="BA111" s="780"/>
      <c r="BB111" s="780"/>
      <c r="BC111" s="780"/>
      <c r="BD111" s="780"/>
      <c r="BE111" s="780"/>
      <c r="BF111" s="780"/>
      <c r="BG111" s="780"/>
      <c r="BH111" s="780"/>
      <c r="BI111" s="780"/>
      <c r="BJ111" s="780"/>
      <c r="BK111" s="780"/>
      <c r="BL111" s="780"/>
      <c r="BM111" s="780"/>
      <c r="BN111" s="780"/>
      <c r="BO111" s="780"/>
      <c r="BP111" s="781"/>
      <c r="BQ111" s="817">
        <v>35185</v>
      </c>
      <c r="BR111" s="818"/>
      <c r="BS111" s="818"/>
      <c r="BT111" s="818"/>
      <c r="BU111" s="818"/>
      <c r="BV111" s="818">
        <v>20047</v>
      </c>
      <c r="BW111" s="818"/>
      <c r="BX111" s="818"/>
      <c r="BY111" s="818"/>
      <c r="BZ111" s="818"/>
      <c r="CA111" s="818">
        <v>11131</v>
      </c>
      <c r="CB111" s="818"/>
      <c r="CC111" s="818"/>
      <c r="CD111" s="818"/>
      <c r="CE111" s="818"/>
      <c r="CF111" s="903">
        <v>0</v>
      </c>
      <c r="CG111" s="904"/>
      <c r="CH111" s="904"/>
      <c r="CI111" s="904"/>
      <c r="CJ111" s="904"/>
      <c r="CK111" s="955"/>
      <c r="CL111" s="849"/>
      <c r="CM111" s="845"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128</v>
      </c>
      <c r="DH111" s="818"/>
      <c r="DI111" s="818"/>
      <c r="DJ111" s="818"/>
      <c r="DK111" s="818"/>
      <c r="DL111" s="818" t="s">
        <v>441</v>
      </c>
      <c r="DM111" s="818"/>
      <c r="DN111" s="818"/>
      <c r="DO111" s="818"/>
      <c r="DP111" s="818"/>
      <c r="DQ111" s="818" t="s">
        <v>394</v>
      </c>
      <c r="DR111" s="818"/>
      <c r="DS111" s="818"/>
      <c r="DT111" s="818"/>
      <c r="DU111" s="818"/>
      <c r="DV111" s="824" t="s">
        <v>394</v>
      </c>
      <c r="DW111" s="824"/>
      <c r="DX111" s="824"/>
      <c r="DY111" s="824"/>
      <c r="DZ111" s="825"/>
    </row>
    <row r="112" spans="1:131" s="226" customFormat="1" ht="26.25" customHeight="1" x14ac:dyDescent="0.2">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394</v>
      </c>
      <c r="AB112" s="808"/>
      <c r="AC112" s="808"/>
      <c r="AD112" s="808"/>
      <c r="AE112" s="809"/>
      <c r="AF112" s="810" t="s">
        <v>440</v>
      </c>
      <c r="AG112" s="808"/>
      <c r="AH112" s="808"/>
      <c r="AI112" s="808"/>
      <c r="AJ112" s="809"/>
      <c r="AK112" s="810" t="s">
        <v>440</v>
      </c>
      <c r="AL112" s="808"/>
      <c r="AM112" s="808"/>
      <c r="AN112" s="808"/>
      <c r="AO112" s="809"/>
      <c r="AP112" s="852" t="s">
        <v>447</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6780949</v>
      </c>
      <c r="BR112" s="818"/>
      <c r="BS112" s="818"/>
      <c r="BT112" s="818"/>
      <c r="BU112" s="818"/>
      <c r="BV112" s="818">
        <v>5669306</v>
      </c>
      <c r="BW112" s="818"/>
      <c r="BX112" s="818"/>
      <c r="BY112" s="818"/>
      <c r="BZ112" s="818"/>
      <c r="CA112" s="818">
        <v>5356847</v>
      </c>
      <c r="CB112" s="818"/>
      <c r="CC112" s="818"/>
      <c r="CD112" s="818"/>
      <c r="CE112" s="818"/>
      <c r="CF112" s="903">
        <v>23</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450</v>
      </c>
      <c r="DH112" s="818"/>
      <c r="DI112" s="818"/>
      <c r="DJ112" s="818"/>
      <c r="DK112" s="818"/>
      <c r="DL112" s="818" t="s">
        <v>394</v>
      </c>
      <c r="DM112" s="818"/>
      <c r="DN112" s="818"/>
      <c r="DO112" s="818"/>
      <c r="DP112" s="818"/>
      <c r="DQ112" s="818" t="s">
        <v>394</v>
      </c>
      <c r="DR112" s="818"/>
      <c r="DS112" s="818"/>
      <c r="DT112" s="818"/>
      <c r="DU112" s="818"/>
      <c r="DV112" s="824" t="s">
        <v>451</v>
      </c>
      <c r="DW112" s="824"/>
      <c r="DX112" s="824"/>
      <c r="DY112" s="824"/>
      <c r="DZ112" s="825"/>
    </row>
    <row r="113" spans="1:130" s="226" customFormat="1" ht="26.25" customHeight="1" x14ac:dyDescent="0.2">
      <c r="A113" s="942"/>
      <c r="B113" s="943"/>
      <c r="C113" s="780" t="s">
        <v>452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995533</v>
      </c>
      <c r="AB113" s="947"/>
      <c r="AC113" s="947"/>
      <c r="AD113" s="947"/>
      <c r="AE113" s="948"/>
      <c r="AF113" s="949">
        <v>975039</v>
      </c>
      <c r="AG113" s="947"/>
      <c r="AH113" s="947"/>
      <c r="AI113" s="947"/>
      <c r="AJ113" s="948"/>
      <c r="AK113" s="949">
        <v>968780</v>
      </c>
      <c r="AL113" s="947"/>
      <c r="AM113" s="947"/>
      <c r="AN113" s="947"/>
      <c r="AO113" s="948"/>
      <c r="AP113" s="950">
        <v>4.2</v>
      </c>
      <c r="AQ113" s="951"/>
      <c r="AR113" s="951"/>
      <c r="AS113" s="951"/>
      <c r="AT113" s="952"/>
      <c r="AU113" s="960"/>
      <c r="AV113" s="961"/>
      <c r="AW113" s="961"/>
      <c r="AX113" s="961"/>
      <c r="AY113" s="961"/>
      <c r="AZ113" s="845" t="s">
        <v>453</v>
      </c>
      <c r="BA113" s="780"/>
      <c r="BB113" s="780"/>
      <c r="BC113" s="780"/>
      <c r="BD113" s="780"/>
      <c r="BE113" s="780"/>
      <c r="BF113" s="780"/>
      <c r="BG113" s="780"/>
      <c r="BH113" s="780"/>
      <c r="BI113" s="780"/>
      <c r="BJ113" s="780"/>
      <c r="BK113" s="780"/>
      <c r="BL113" s="780"/>
      <c r="BM113" s="780"/>
      <c r="BN113" s="780"/>
      <c r="BO113" s="780"/>
      <c r="BP113" s="781"/>
      <c r="BQ113" s="817">
        <v>257300</v>
      </c>
      <c r="BR113" s="818"/>
      <c r="BS113" s="818"/>
      <c r="BT113" s="818"/>
      <c r="BU113" s="818"/>
      <c r="BV113" s="818">
        <v>270400</v>
      </c>
      <c r="BW113" s="818"/>
      <c r="BX113" s="818"/>
      <c r="BY113" s="818"/>
      <c r="BZ113" s="818"/>
      <c r="CA113" s="818">
        <v>208926</v>
      </c>
      <c r="CB113" s="818"/>
      <c r="CC113" s="818"/>
      <c r="CD113" s="818"/>
      <c r="CE113" s="818"/>
      <c r="CF113" s="903">
        <v>0.9</v>
      </c>
      <c r="CG113" s="904"/>
      <c r="CH113" s="904"/>
      <c r="CI113" s="904"/>
      <c r="CJ113" s="904"/>
      <c r="CK113" s="955"/>
      <c r="CL113" s="849"/>
      <c r="CM113" s="845" t="s">
        <v>454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394</v>
      </c>
      <c r="DH113" s="808"/>
      <c r="DI113" s="808"/>
      <c r="DJ113" s="808"/>
      <c r="DK113" s="809"/>
      <c r="DL113" s="810" t="s">
        <v>451</v>
      </c>
      <c r="DM113" s="808"/>
      <c r="DN113" s="808"/>
      <c r="DO113" s="808"/>
      <c r="DP113" s="809"/>
      <c r="DQ113" s="810" t="s">
        <v>440</v>
      </c>
      <c r="DR113" s="808"/>
      <c r="DS113" s="808"/>
      <c r="DT113" s="808"/>
      <c r="DU113" s="809"/>
      <c r="DV113" s="852" t="s">
        <v>128</v>
      </c>
      <c r="DW113" s="853"/>
      <c r="DX113" s="853"/>
      <c r="DY113" s="853"/>
      <c r="DZ113" s="854"/>
    </row>
    <row r="114" spans="1:130" s="226" customFormat="1" ht="26.25" customHeight="1" x14ac:dyDescent="0.2">
      <c r="A114" s="942"/>
      <c r="B114" s="943"/>
      <c r="C114" s="780" t="s">
        <v>455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42700</v>
      </c>
      <c r="AB114" s="808"/>
      <c r="AC114" s="808"/>
      <c r="AD114" s="808"/>
      <c r="AE114" s="809"/>
      <c r="AF114" s="810">
        <v>42700</v>
      </c>
      <c r="AG114" s="808"/>
      <c r="AH114" s="808"/>
      <c r="AI114" s="808"/>
      <c r="AJ114" s="809"/>
      <c r="AK114" s="810">
        <v>49484</v>
      </c>
      <c r="AL114" s="808"/>
      <c r="AM114" s="808"/>
      <c r="AN114" s="808"/>
      <c r="AO114" s="809"/>
      <c r="AP114" s="852">
        <v>0.2</v>
      </c>
      <c r="AQ114" s="853"/>
      <c r="AR114" s="853"/>
      <c r="AS114" s="853"/>
      <c r="AT114" s="854"/>
      <c r="AU114" s="960"/>
      <c r="AV114" s="961"/>
      <c r="AW114" s="961"/>
      <c r="AX114" s="961"/>
      <c r="AY114" s="961"/>
      <c r="AZ114" s="845" t="s">
        <v>456</v>
      </c>
      <c r="BA114" s="780"/>
      <c r="BB114" s="780"/>
      <c r="BC114" s="780"/>
      <c r="BD114" s="780"/>
      <c r="BE114" s="780"/>
      <c r="BF114" s="780"/>
      <c r="BG114" s="780"/>
      <c r="BH114" s="780"/>
      <c r="BI114" s="780"/>
      <c r="BJ114" s="780"/>
      <c r="BK114" s="780"/>
      <c r="BL114" s="780"/>
      <c r="BM114" s="780"/>
      <c r="BN114" s="780"/>
      <c r="BO114" s="780"/>
      <c r="BP114" s="781"/>
      <c r="BQ114" s="817">
        <v>6825956</v>
      </c>
      <c r="BR114" s="818"/>
      <c r="BS114" s="818"/>
      <c r="BT114" s="818"/>
      <c r="BU114" s="818"/>
      <c r="BV114" s="818">
        <v>6862272</v>
      </c>
      <c r="BW114" s="818"/>
      <c r="BX114" s="818"/>
      <c r="BY114" s="818"/>
      <c r="BZ114" s="818"/>
      <c r="CA114" s="818">
        <v>6780791</v>
      </c>
      <c r="CB114" s="818"/>
      <c r="CC114" s="818"/>
      <c r="CD114" s="818"/>
      <c r="CE114" s="818"/>
      <c r="CF114" s="903">
        <v>29.1</v>
      </c>
      <c r="CG114" s="904"/>
      <c r="CH114" s="904"/>
      <c r="CI114" s="904"/>
      <c r="CJ114" s="904"/>
      <c r="CK114" s="955"/>
      <c r="CL114" s="849"/>
      <c r="CM114" s="845" t="s">
        <v>457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394</v>
      </c>
      <c r="DH114" s="808"/>
      <c r="DI114" s="808"/>
      <c r="DJ114" s="808"/>
      <c r="DK114" s="809"/>
      <c r="DL114" s="810" t="s">
        <v>394</v>
      </c>
      <c r="DM114" s="808"/>
      <c r="DN114" s="808"/>
      <c r="DO114" s="808"/>
      <c r="DP114" s="809"/>
      <c r="DQ114" s="810" t="s">
        <v>394</v>
      </c>
      <c r="DR114" s="808"/>
      <c r="DS114" s="808"/>
      <c r="DT114" s="808"/>
      <c r="DU114" s="809"/>
      <c r="DV114" s="852" t="s">
        <v>394</v>
      </c>
      <c r="DW114" s="853"/>
      <c r="DX114" s="853"/>
      <c r="DY114" s="853"/>
      <c r="DZ114" s="854"/>
    </row>
    <row r="115" spans="1:130" s="226" customFormat="1" ht="26.25" customHeight="1" x14ac:dyDescent="0.2">
      <c r="A115" s="942"/>
      <c r="B115" s="943"/>
      <c r="C115" s="780" t="s">
        <v>458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29206</v>
      </c>
      <c r="AB115" s="947"/>
      <c r="AC115" s="947"/>
      <c r="AD115" s="947"/>
      <c r="AE115" s="948"/>
      <c r="AF115" s="949">
        <v>14895</v>
      </c>
      <c r="AG115" s="947"/>
      <c r="AH115" s="947"/>
      <c r="AI115" s="947"/>
      <c r="AJ115" s="948"/>
      <c r="AK115" s="949">
        <v>9038</v>
      </c>
      <c r="AL115" s="947"/>
      <c r="AM115" s="947"/>
      <c r="AN115" s="947"/>
      <c r="AO115" s="948"/>
      <c r="AP115" s="950">
        <v>0</v>
      </c>
      <c r="AQ115" s="951"/>
      <c r="AR115" s="951"/>
      <c r="AS115" s="951"/>
      <c r="AT115" s="952"/>
      <c r="AU115" s="960"/>
      <c r="AV115" s="961"/>
      <c r="AW115" s="961"/>
      <c r="AX115" s="961"/>
      <c r="AY115" s="961"/>
      <c r="AZ115" s="845" t="s">
        <v>459</v>
      </c>
      <c r="BA115" s="780"/>
      <c r="BB115" s="780"/>
      <c r="BC115" s="780"/>
      <c r="BD115" s="780"/>
      <c r="BE115" s="780"/>
      <c r="BF115" s="780"/>
      <c r="BG115" s="780"/>
      <c r="BH115" s="780"/>
      <c r="BI115" s="780"/>
      <c r="BJ115" s="780"/>
      <c r="BK115" s="780"/>
      <c r="BL115" s="780"/>
      <c r="BM115" s="780"/>
      <c r="BN115" s="780"/>
      <c r="BO115" s="780"/>
      <c r="BP115" s="781"/>
      <c r="BQ115" s="817">
        <v>6552</v>
      </c>
      <c r="BR115" s="818"/>
      <c r="BS115" s="818"/>
      <c r="BT115" s="818"/>
      <c r="BU115" s="818"/>
      <c r="BV115" s="818">
        <v>6359</v>
      </c>
      <c r="BW115" s="818"/>
      <c r="BX115" s="818"/>
      <c r="BY115" s="818"/>
      <c r="BZ115" s="818"/>
      <c r="CA115" s="818">
        <v>7414</v>
      </c>
      <c r="CB115" s="818"/>
      <c r="CC115" s="818"/>
      <c r="CD115" s="818"/>
      <c r="CE115" s="818"/>
      <c r="CF115" s="903">
        <v>0</v>
      </c>
      <c r="CG115" s="904"/>
      <c r="CH115" s="904"/>
      <c r="CI115" s="904"/>
      <c r="CJ115" s="904"/>
      <c r="CK115" s="955"/>
      <c r="CL115" s="849"/>
      <c r="CM115" s="845" t="s">
        <v>460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440</v>
      </c>
      <c r="DH115" s="808"/>
      <c r="DI115" s="808"/>
      <c r="DJ115" s="808"/>
      <c r="DK115" s="809"/>
      <c r="DL115" s="810" t="s">
        <v>461</v>
      </c>
      <c r="DM115" s="808"/>
      <c r="DN115" s="808"/>
      <c r="DO115" s="808"/>
      <c r="DP115" s="809"/>
      <c r="DQ115" s="810" t="s">
        <v>128</v>
      </c>
      <c r="DR115" s="808"/>
      <c r="DS115" s="808"/>
      <c r="DT115" s="808"/>
      <c r="DU115" s="809"/>
      <c r="DV115" s="852" t="s">
        <v>394</v>
      </c>
      <c r="DW115" s="853"/>
      <c r="DX115" s="853"/>
      <c r="DY115" s="853"/>
      <c r="DZ115" s="854"/>
    </row>
    <row r="116" spans="1:130" s="226" customFormat="1" ht="26.25" customHeight="1" x14ac:dyDescent="0.2">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441</v>
      </c>
      <c r="AB116" s="808"/>
      <c r="AC116" s="808"/>
      <c r="AD116" s="808"/>
      <c r="AE116" s="809"/>
      <c r="AF116" s="810" t="s">
        <v>394</v>
      </c>
      <c r="AG116" s="808"/>
      <c r="AH116" s="808"/>
      <c r="AI116" s="808"/>
      <c r="AJ116" s="809"/>
      <c r="AK116" s="810" t="s">
        <v>394</v>
      </c>
      <c r="AL116" s="808"/>
      <c r="AM116" s="808"/>
      <c r="AN116" s="808"/>
      <c r="AO116" s="809"/>
      <c r="AP116" s="852" t="s">
        <v>463</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17" t="s">
        <v>394</v>
      </c>
      <c r="BR116" s="818"/>
      <c r="BS116" s="818"/>
      <c r="BT116" s="818"/>
      <c r="BU116" s="818"/>
      <c r="BV116" s="818" t="s">
        <v>465</v>
      </c>
      <c r="BW116" s="818"/>
      <c r="BX116" s="818"/>
      <c r="BY116" s="818"/>
      <c r="BZ116" s="818"/>
      <c r="CA116" s="818" t="s">
        <v>465</v>
      </c>
      <c r="CB116" s="818"/>
      <c r="CC116" s="818"/>
      <c r="CD116" s="818"/>
      <c r="CE116" s="818"/>
      <c r="CF116" s="903" t="s">
        <v>447</v>
      </c>
      <c r="CG116" s="904"/>
      <c r="CH116" s="904"/>
      <c r="CI116" s="904"/>
      <c r="CJ116" s="904"/>
      <c r="CK116" s="955"/>
      <c r="CL116" s="849"/>
      <c r="CM116" s="845" t="s">
        <v>466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463</v>
      </c>
      <c r="DM116" s="808"/>
      <c r="DN116" s="808"/>
      <c r="DO116" s="808"/>
      <c r="DP116" s="809"/>
      <c r="DQ116" s="810" t="s">
        <v>394</v>
      </c>
      <c r="DR116" s="808"/>
      <c r="DS116" s="808"/>
      <c r="DT116" s="808"/>
      <c r="DU116" s="809"/>
      <c r="DV116" s="852" t="s">
        <v>451</v>
      </c>
      <c r="DW116" s="853"/>
      <c r="DX116" s="853"/>
      <c r="DY116" s="853"/>
      <c r="DZ116" s="854"/>
    </row>
    <row r="117" spans="1:130" s="226"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467</v>
      </c>
      <c r="Z117" s="925"/>
      <c r="AA117" s="930">
        <v>4272913</v>
      </c>
      <c r="AB117" s="931"/>
      <c r="AC117" s="931"/>
      <c r="AD117" s="931"/>
      <c r="AE117" s="932"/>
      <c r="AF117" s="933">
        <v>4242185</v>
      </c>
      <c r="AG117" s="931"/>
      <c r="AH117" s="931"/>
      <c r="AI117" s="931"/>
      <c r="AJ117" s="932"/>
      <c r="AK117" s="933">
        <v>4589339</v>
      </c>
      <c r="AL117" s="931"/>
      <c r="AM117" s="931"/>
      <c r="AN117" s="931"/>
      <c r="AO117" s="932"/>
      <c r="AP117" s="934"/>
      <c r="AQ117" s="935"/>
      <c r="AR117" s="935"/>
      <c r="AS117" s="935"/>
      <c r="AT117" s="936"/>
      <c r="AU117" s="960"/>
      <c r="AV117" s="961"/>
      <c r="AW117" s="961"/>
      <c r="AX117" s="961"/>
      <c r="AY117" s="961"/>
      <c r="AZ117" s="891" t="s">
        <v>468</v>
      </c>
      <c r="BA117" s="892"/>
      <c r="BB117" s="892"/>
      <c r="BC117" s="892"/>
      <c r="BD117" s="892"/>
      <c r="BE117" s="892"/>
      <c r="BF117" s="892"/>
      <c r="BG117" s="892"/>
      <c r="BH117" s="892"/>
      <c r="BI117" s="892"/>
      <c r="BJ117" s="892"/>
      <c r="BK117" s="892"/>
      <c r="BL117" s="892"/>
      <c r="BM117" s="892"/>
      <c r="BN117" s="892"/>
      <c r="BO117" s="892"/>
      <c r="BP117" s="893"/>
      <c r="BQ117" s="817" t="s">
        <v>128</v>
      </c>
      <c r="BR117" s="818"/>
      <c r="BS117" s="818"/>
      <c r="BT117" s="818"/>
      <c r="BU117" s="818"/>
      <c r="BV117" s="818" t="s">
        <v>463</v>
      </c>
      <c r="BW117" s="818"/>
      <c r="BX117" s="818"/>
      <c r="BY117" s="818"/>
      <c r="BZ117" s="818"/>
      <c r="CA117" s="818" t="s">
        <v>441</v>
      </c>
      <c r="CB117" s="818"/>
      <c r="CC117" s="818"/>
      <c r="CD117" s="818"/>
      <c r="CE117" s="818"/>
      <c r="CF117" s="903" t="s">
        <v>440</v>
      </c>
      <c r="CG117" s="904"/>
      <c r="CH117" s="904"/>
      <c r="CI117" s="904"/>
      <c r="CJ117" s="904"/>
      <c r="CK117" s="955"/>
      <c r="CL117" s="849"/>
      <c r="CM117" s="845"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450</v>
      </c>
      <c r="DH117" s="808"/>
      <c r="DI117" s="808"/>
      <c r="DJ117" s="808"/>
      <c r="DK117" s="809"/>
      <c r="DL117" s="810" t="s">
        <v>450</v>
      </c>
      <c r="DM117" s="808"/>
      <c r="DN117" s="808"/>
      <c r="DO117" s="808"/>
      <c r="DP117" s="809"/>
      <c r="DQ117" s="810" t="s">
        <v>463</v>
      </c>
      <c r="DR117" s="808"/>
      <c r="DS117" s="808"/>
      <c r="DT117" s="808"/>
      <c r="DU117" s="809"/>
      <c r="DV117" s="852" t="s">
        <v>463</v>
      </c>
      <c r="DW117" s="853"/>
      <c r="DX117" s="853"/>
      <c r="DY117" s="853"/>
      <c r="DZ117" s="854"/>
    </row>
    <row r="118" spans="1:130" s="226" customFormat="1" ht="26.25" customHeight="1" x14ac:dyDescent="0.2">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304</v>
      </c>
      <c r="AL118" s="924"/>
      <c r="AM118" s="924"/>
      <c r="AN118" s="924"/>
      <c r="AO118" s="925"/>
      <c r="AP118" s="927" t="s">
        <v>434</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463</v>
      </c>
      <c r="BW118" s="873"/>
      <c r="BX118" s="873"/>
      <c r="BY118" s="873"/>
      <c r="BZ118" s="873"/>
      <c r="CA118" s="873" t="s">
        <v>447</v>
      </c>
      <c r="CB118" s="873"/>
      <c r="CC118" s="873"/>
      <c r="CD118" s="873"/>
      <c r="CE118" s="873"/>
      <c r="CF118" s="903" t="s">
        <v>128</v>
      </c>
      <c r="CG118" s="904"/>
      <c r="CH118" s="904"/>
      <c r="CI118" s="904"/>
      <c r="CJ118" s="904"/>
      <c r="CK118" s="955"/>
      <c r="CL118" s="849"/>
      <c r="CM118" s="845"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441</v>
      </c>
      <c r="DH118" s="808"/>
      <c r="DI118" s="808"/>
      <c r="DJ118" s="808"/>
      <c r="DK118" s="809"/>
      <c r="DL118" s="810" t="s">
        <v>441</v>
      </c>
      <c r="DM118" s="808"/>
      <c r="DN118" s="808"/>
      <c r="DO118" s="808"/>
      <c r="DP118" s="809"/>
      <c r="DQ118" s="810" t="s">
        <v>451</v>
      </c>
      <c r="DR118" s="808"/>
      <c r="DS118" s="808"/>
      <c r="DT118" s="808"/>
      <c r="DU118" s="809"/>
      <c r="DV118" s="852" t="s">
        <v>128</v>
      </c>
      <c r="DW118" s="853"/>
      <c r="DX118" s="853"/>
      <c r="DY118" s="853"/>
      <c r="DZ118" s="854"/>
    </row>
    <row r="119" spans="1:130" s="226" customFormat="1" ht="26.25" customHeight="1" x14ac:dyDescent="0.2">
      <c r="A119" s="846" t="s">
        <v>438</v>
      </c>
      <c r="B119" s="847"/>
      <c r="C119" s="888" t="s">
        <v>439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128</v>
      </c>
      <c r="AB119" s="917"/>
      <c r="AC119" s="917"/>
      <c r="AD119" s="917"/>
      <c r="AE119" s="918"/>
      <c r="AF119" s="919" t="s">
        <v>128</v>
      </c>
      <c r="AG119" s="917"/>
      <c r="AH119" s="917"/>
      <c r="AI119" s="917"/>
      <c r="AJ119" s="918"/>
      <c r="AK119" s="919" t="s">
        <v>128</v>
      </c>
      <c r="AL119" s="917"/>
      <c r="AM119" s="917"/>
      <c r="AN119" s="917"/>
      <c r="AO119" s="918"/>
      <c r="AP119" s="920" t="s">
        <v>465</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472</v>
      </c>
      <c r="BP119" s="906"/>
      <c r="BQ119" s="907">
        <v>46847307</v>
      </c>
      <c r="BR119" s="873"/>
      <c r="BS119" s="873"/>
      <c r="BT119" s="873"/>
      <c r="BU119" s="873"/>
      <c r="BV119" s="873">
        <v>45752807</v>
      </c>
      <c r="BW119" s="873"/>
      <c r="BX119" s="873"/>
      <c r="BY119" s="873"/>
      <c r="BZ119" s="873"/>
      <c r="CA119" s="873">
        <v>43531361</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35185</v>
      </c>
      <c r="DH119" s="792"/>
      <c r="DI119" s="792"/>
      <c r="DJ119" s="792"/>
      <c r="DK119" s="793"/>
      <c r="DL119" s="794">
        <v>20047</v>
      </c>
      <c r="DM119" s="792"/>
      <c r="DN119" s="792"/>
      <c r="DO119" s="792"/>
      <c r="DP119" s="793"/>
      <c r="DQ119" s="794">
        <v>11131</v>
      </c>
      <c r="DR119" s="792"/>
      <c r="DS119" s="792"/>
      <c r="DT119" s="792"/>
      <c r="DU119" s="793"/>
      <c r="DV119" s="876">
        <v>0</v>
      </c>
      <c r="DW119" s="877"/>
      <c r="DX119" s="877"/>
      <c r="DY119" s="877"/>
      <c r="DZ119" s="878"/>
    </row>
    <row r="120" spans="1:130" s="226" customFormat="1" ht="26.25" customHeight="1" x14ac:dyDescent="0.2">
      <c r="A120" s="848"/>
      <c r="B120" s="849"/>
      <c r="C120" s="845"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440</v>
      </c>
      <c r="AB120" s="808"/>
      <c r="AC120" s="808"/>
      <c r="AD120" s="808"/>
      <c r="AE120" s="809"/>
      <c r="AF120" s="810" t="s">
        <v>441</v>
      </c>
      <c r="AG120" s="808"/>
      <c r="AH120" s="808"/>
      <c r="AI120" s="808"/>
      <c r="AJ120" s="809"/>
      <c r="AK120" s="810" t="s">
        <v>441</v>
      </c>
      <c r="AL120" s="808"/>
      <c r="AM120" s="808"/>
      <c r="AN120" s="808"/>
      <c r="AO120" s="809"/>
      <c r="AP120" s="852" t="s">
        <v>441</v>
      </c>
      <c r="AQ120" s="853"/>
      <c r="AR120" s="853"/>
      <c r="AS120" s="853"/>
      <c r="AT120" s="854"/>
      <c r="AU120" s="908" t="s">
        <v>474</v>
      </c>
      <c r="AV120" s="909"/>
      <c r="AW120" s="909"/>
      <c r="AX120" s="909"/>
      <c r="AY120" s="910"/>
      <c r="AZ120" s="888" t="s">
        <v>475</v>
      </c>
      <c r="BA120" s="838"/>
      <c r="BB120" s="838"/>
      <c r="BC120" s="838"/>
      <c r="BD120" s="838"/>
      <c r="BE120" s="838"/>
      <c r="BF120" s="838"/>
      <c r="BG120" s="838"/>
      <c r="BH120" s="838"/>
      <c r="BI120" s="838"/>
      <c r="BJ120" s="838"/>
      <c r="BK120" s="838"/>
      <c r="BL120" s="838"/>
      <c r="BM120" s="838"/>
      <c r="BN120" s="838"/>
      <c r="BO120" s="838"/>
      <c r="BP120" s="839"/>
      <c r="BQ120" s="889">
        <v>10715912</v>
      </c>
      <c r="BR120" s="870"/>
      <c r="BS120" s="870"/>
      <c r="BT120" s="870"/>
      <c r="BU120" s="870"/>
      <c r="BV120" s="870">
        <v>10314296</v>
      </c>
      <c r="BW120" s="870"/>
      <c r="BX120" s="870"/>
      <c r="BY120" s="870"/>
      <c r="BZ120" s="870"/>
      <c r="CA120" s="870">
        <v>7717305</v>
      </c>
      <c r="CB120" s="870"/>
      <c r="CC120" s="870"/>
      <c r="CD120" s="870"/>
      <c r="CE120" s="870"/>
      <c r="CF120" s="894">
        <v>33.1</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v>3974517</v>
      </c>
      <c r="DH120" s="870"/>
      <c r="DI120" s="870"/>
      <c r="DJ120" s="870"/>
      <c r="DK120" s="870"/>
      <c r="DL120" s="870">
        <v>3670433</v>
      </c>
      <c r="DM120" s="870"/>
      <c r="DN120" s="870"/>
      <c r="DO120" s="870"/>
      <c r="DP120" s="870"/>
      <c r="DQ120" s="870">
        <v>3360339</v>
      </c>
      <c r="DR120" s="870"/>
      <c r="DS120" s="870"/>
      <c r="DT120" s="870"/>
      <c r="DU120" s="870"/>
      <c r="DV120" s="871">
        <v>14.4</v>
      </c>
      <c r="DW120" s="871"/>
      <c r="DX120" s="871"/>
      <c r="DY120" s="871"/>
      <c r="DZ120" s="872"/>
    </row>
    <row r="121" spans="1:130" s="226" customFormat="1" ht="26.25" customHeight="1" x14ac:dyDescent="0.2">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128</v>
      </c>
      <c r="AB121" s="808"/>
      <c r="AC121" s="808"/>
      <c r="AD121" s="808"/>
      <c r="AE121" s="809"/>
      <c r="AF121" s="810" t="s">
        <v>128</v>
      </c>
      <c r="AG121" s="808"/>
      <c r="AH121" s="808"/>
      <c r="AI121" s="808"/>
      <c r="AJ121" s="809"/>
      <c r="AK121" s="810" t="s">
        <v>128</v>
      </c>
      <c r="AL121" s="808"/>
      <c r="AM121" s="808"/>
      <c r="AN121" s="808"/>
      <c r="AO121" s="809"/>
      <c r="AP121" s="852" t="s">
        <v>441</v>
      </c>
      <c r="AQ121" s="853"/>
      <c r="AR121" s="853"/>
      <c r="AS121" s="853"/>
      <c r="AT121" s="854"/>
      <c r="AU121" s="911"/>
      <c r="AV121" s="912"/>
      <c r="AW121" s="912"/>
      <c r="AX121" s="912"/>
      <c r="AY121" s="913"/>
      <c r="AZ121" s="845" t="s">
        <v>479</v>
      </c>
      <c r="BA121" s="780"/>
      <c r="BB121" s="780"/>
      <c r="BC121" s="780"/>
      <c r="BD121" s="780"/>
      <c r="BE121" s="780"/>
      <c r="BF121" s="780"/>
      <c r="BG121" s="780"/>
      <c r="BH121" s="780"/>
      <c r="BI121" s="780"/>
      <c r="BJ121" s="780"/>
      <c r="BK121" s="780"/>
      <c r="BL121" s="780"/>
      <c r="BM121" s="780"/>
      <c r="BN121" s="780"/>
      <c r="BO121" s="780"/>
      <c r="BP121" s="781"/>
      <c r="BQ121" s="817">
        <v>4376520</v>
      </c>
      <c r="BR121" s="818"/>
      <c r="BS121" s="818"/>
      <c r="BT121" s="818"/>
      <c r="BU121" s="818"/>
      <c r="BV121" s="818">
        <v>4172681</v>
      </c>
      <c r="BW121" s="818"/>
      <c r="BX121" s="818"/>
      <c r="BY121" s="818"/>
      <c r="BZ121" s="818"/>
      <c r="CA121" s="818">
        <v>3858282</v>
      </c>
      <c r="CB121" s="818"/>
      <c r="CC121" s="818"/>
      <c r="CD121" s="818"/>
      <c r="CE121" s="818"/>
      <c r="CF121" s="903">
        <v>16.600000000000001</v>
      </c>
      <c r="CG121" s="904"/>
      <c r="CH121" s="904"/>
      <c r="CI121" s="904"/>
      <c r="CJ121" s="904"/>
      <c r="CK121" s="897"/>
      <c r="CL121" s="883"/>
      <c r="CM121" s="883"/>
      <c r="CN121" s="883"/>
      <c r="CO121" s="884"/>
      <c r="CP121" s="863" t="s">
        <v>480</v>
      </c>
      <c r="CQ121" s="864"/>
      <c r="CR121" s="864"/>
      <c r="CS121" s="864"/>
      <c r="CT121" s="864"/>
      <c r="CU121" s="864"/>
      <c r="CV121" s="864"/>
      <c r="CW121" s="864"/>
      <c r="CX121" s="864"/>
      <c r="CY121" s="864"/>
      <c r="CZ121" s="864"/>
      <c r="DA121" s="864"/>
      <c r="DB121" s="864"/>
      <c r="DC121" s="864"/>
      <c r="DD121" s="864"/>
      <c r="DE121" s="864"/>
      <c r="DF121" s="865"/>
      <c r="DG121" s="817">
        <v>2723278</v>
      </c>
      <c r="DH121" s="818"/>
      <c r="DI121" s="818"/>
      <c r="DJ121" s="818"/>
      <c r="DK121" s="818"/>
      <c r="DL121" s="818">
        <v>1924049</v>
      </c>
      <c r="DM121" s="818"/>
      <c r="DN121" s="818"/>
      <c r="DO121" s="818"/>
      <c r="DP121" s="818"/>
      <c r="DQ121" s="818">
        <v>1924466</v>
      </c>
      <c r="DR121" s="818"/>
      <c r="DS121" s="818"/>
      <c r="DT121" s="818"/>
      <c r="DU121" s="818"/>
      <c r="DV121" s="824">
        <v>8.3000000000000007</v>
      </c>
      <c r="DW121" s="824"/>
      <c r="DX121" s="824"/>
      <c r="DY121" s="824"/>
      <c r="DZ121" s="825"/>
    </row>
    <row r="122" spans="1:130" s="226" customFormat="1" ht="26.25" customHeight="1" x14ac:dyDescent="0.2">
      <c r="A122" s="848"/>
      <c r="B122" s="849"/>
      <c r="C122" s="845" t="s">
        <v>457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463</v>
      </c>
      <c r="AB122" s="808"/>
      <c r="AC122" s="808"/>
      <c r="AD122" s="808"/>
      <c r="AE122" s="809"/>
      <c r="AF122" s="810" t="s">
        <v>441</v>
      </c>
      <c r="AG122" s="808"/>
      <c r="AH122" s="808"/>
      <c r="AI122" s="808"/>
      <c r="AJ122" s="809"/>
      <c r="AK122" s="810" t="s">
        <v>440</v>
      </c>
      <c r="AL122" s="808"/>
      <c r="AM122" s="808"/>
      <c r="AN122" s="808"/>
      <c r="AO122" s="809"/>
      <c r="AP122" s="852" t="s">
        <v>440</v>
      </c>
      <c r="AQ122" s="853"/>
      <c r="AR122" s="853"/>
      <c r="AS122" s="853"/>
      <c r="AT122" s="854"/>
      <c r="AU122" s="911"/>
      <c r="AV122" s="912"/>
      <c r="AW122" s="912"/>
      <c r="AX122" s="912"/>
      <c r="AY122" s="913"/>
      <c r="AZ122" s="866" t="s">
        <v>481</v>
      </c>
      <c r="BA122" s="867"/>
      <c r="BB122" s="867"/>
      <c r="BC122" s="867"/>
      <c r="BD122" s="867"/>
      <c r="BE122" s="867"/>
      <c r="BF122" s="867"/>
      <c r="BG122" s="867"/>
      <c r="BH122" s="867"/>
      <c r="BI122" s="867"/>
      <c r="BJ122" s="867"/>
      <c r="BK122" s="867"/>
      <c r="BL122" s="867"/>
      <c r="BM122" s="867"/>
      <c r="BN122" s="867"/>
      <c r="BO122" s="867"/>
      <c r="BP122" s="868"/>
      <c r="BQ122" s="907">
        <v>33894090</v>
      </c>
      <c r="BR122" s="873"/>
      <c r="BS122" s="873"/>
      <c r="BT122" s="873"/>
      <c r="BU122" s="873"/>
      <c r="BV122" s="873">
        <v>32869242</v>
      </c>
      <c r="BW122" s="873"/>
      <c r="BX122" s="873"/>
      <c r="BY122" s="873"/>
      <c r="BZ122" s="873"/>
      <c r="CA122" s="873">
        <v>32004465</v>
      </c>
      <c r="CB122" s="873"/>
      <c r="CC122" s="873"/>
      <c r="CD122" s="873"/>
      <c r="CE122" s="873"/>
      <c r="CF122" s="874">
        <v>137.4</v>
      </c>
      <c r="CG122" s="875"/>
      <c r="CH122" s="875"/>
      <c r="CI122" s="875"/>
      <c r="CJ122" s="875"/>
      <c r="CK122" s="897"/>
      <c r="CL122" s="883"/>
      <c r="CM122" s="883"/>
      <c r="CN122" s="883"/>
      <c r="CO122" s="884"/>
      <c r="CP122" s="863" t="s">
        <v>482</v>
      </c>
      <c r="CQ122" s="864"/>
      <c r="CR122" s="864"/>
      <c r="CS122" s="864"/>
      <c r="CT122" s="864"/>
      <c r="CU122" s="864"/>
      <c r="CV122" s="864"/>
      <c r="CW122" s="864"/>
      <c r="CX122" s="864"/>
      <c r="CY122" s="864"/>
      <c r="CZ122" s="864"/>
      <c r="DA122" s="864"/>
      <c r="DB122" s="864"/>
      <c r="DC122" s="864"/>
      <c r="DD122" s="864"/>
      <c r="DE122" s="864"/>
      <c r="DF122" s="865"/>
      <c r="DG122" s="817">
        <v>83154</v>
      </c>
      <c r="DH122" s="818"/>
      <c r="DI122" s="818"/>
      <c r="DJ122" s="818"/>
      <c r="DK122" s="818"/>
      <c r="DL122" s="818">
        <v>74824</v>
      </c>
      <c r="DM122" s="818"/>
      <c r="DN122" s="818"/>
      <c r="DO122" s="818"/>
      <c r="DP122" s="818"/>
      <c r="DQ122" s="818">
        <v>72042</v>
      </c>
      <c r="DR122" s="818"/>
      <c r="DS122" s="818"/>
      <c r="DT122" s="818"/>
      <c r="DU122" s="818"/>
      <c r="DV122" s="824">
        <v>0.3</v>
      </c>
      <c r="DW122" s="824"/>
      <c r="DX122" s="824"/>
      <c r="DY122" s="824"/>
      <c r="DZ122" s="825"/>
    </row>
    <row r="123" spans="1:130" s="226" customFormat="1" ht="26.25" customHeight="1" x14ac:dyDescent="0.2">
      <c r="A123" s="848"/>
      <c r="B123" s="849"/>
      <c r="C123" s="845" t="s">
        <v>466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465</v>
      </c>
      <c r="AB123" s="808"/>
      <c r="AC123" s="808"/>
      <c r="AD123" s="808"/>
      <c r="AE123" s="809"/>
      <c r="AF123" s="810" t="s">
        <v>441</v>
      </c>
      <c r="AG123" s="808"/>
      <c r="AH123" s="808"/>
      <c r="AI123" s="808"/>
      <c r="AJ123" s="809"/>
      <c r="AK123" s="810" t="s">
        <v>441</v>
      </c>
      <c r="AL123" s="808"/>
      <c r="AM123" s="808"/>
      <c r="AN123" s="808"/>
      <c r="AO123" s="809"/>
      <c r="AP123" s="852" t="s">
        <v>128</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483</v>
      </c>
      <c r="BP123" s="906"/>
      <c r="BQ123" s="860">
        <v>48986522</v>
      </c>
      <c r="BR123" s="861"/>
      <c r="BS123" s="861"/>
      <c r="BT123" s="861"/>
      <c r="BU123" s="861"/>
      <c r="BV123" s="861">
        <v>47356219</v>
      </c>
      <c r="BW123" s="861"/>
      <c r="BX123" s="861"/>
      <c r="BY123" s="861"/>
      <c r="BZ123" s="861"/>
      <c r="CA123" s="861">
        <v>43580052</v>
      </c>
      <c r="CB123" s="861"/>
      <c r="CC123" s="861"/>
      <c r="CD123" s="861"/>
      <c r="CE123" s="861"/>
      <c r="CF123" s="776"/>
      <c r="CG123" s="777"/>
      <c r="CH123" s="777"/>
      <c r="CI123" s="777"/>
      <c r="CJ123" s="862"/>
      <c r="CK123" s="897"/>
      <c r="CL123" s="883"/>
      <c r="CM123" s="883"/>
      <c r="CN123" s="883"/>
      <c r="CO123" s="884"/>
      <c r="CP123" s="863" t="s">
        <v>484</v>
      </c>
      <c r="CQ123" s="864"/>
      <c r="CR123" s="864"/>
      <c r="CS123" s="864"/>
      <c r="CT123" s="864"/>
      <c r="CU123" s="864"/>
      <c r="CV123" s="864"/>
      <c r="CW123" s="864"/>
      <c r="CX123" s="864"/>
      <c r="CY123" s="864"/>
      <c r="CZ123" s="864"/>
      <c r="DA123" s="864"/>
      <c r="DB123" s="864"/>
      <c r="DC123" s="864"/>
      <c r="DD123" s="864"/>
      <c r="DE123" s="864"/>
      <c r="DF123" s="865"/>
      <c r="DG123" s="807" t="s">
        <v>451</v>
      </c>
      <c r="DH123" s="808"/>
      <c r="DI123" s="808"/>
      <c r="DJ123" s="808"/>
      <c r="DK123" s="809"/>
      <c r="DL123" s="810" t="s">
        <v>440</v>
      </c>
      <c r="DM123" s="808"/>
      <c r="DN123" s="808"/>
      <c r="DO123" s="808"/>
      <c r="DP123" s="809"/>
      <c r="DQ123" s="810" t="s">
        <v>128</v>
      </c>
      <c r="DR123" s="808"/>
      <c r="DS123" s="808"/>
      <c r="DT123" s="808"/>
      <c r="DU123" s="809"/>
      <c r="DV123" s="852" t="s">
        <v>451</v>
      </c>
      <c r="DW123" s="853"/>
      <c r="DX123" s="853"/>
      <c r="DY123" s="853"/>
      <c r="DZ123" s="854"/>
    </row>
    <row r="124" spans="1:130" s="226" customFormat="1" ht="26.25" customHeight="1" thickBot="1" x14ac:dyDescent="0.25">
      <c r="A124" s="848"/>
      <c r="B124" s="849"/>
      <c r="C124" s="845"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451</v>
      </c>
      <c r="AB124" s="808"/>
      <c r="AC124" s="808"/>
      <c r="AD124" s="808"/>
      <c r="AE124" s="809"/>
      <c r="AF124" s="810" t="s">
        <v>128</v>
      </c>
      <c r="AG124" s="808"/>
      <c r="AH124" s="808"/>
      <c r="AI124" s="808"/>
      <c r="AJ124" s="809"/>
      <c r="AK124" s="810" t="s">
        <v>463</v>
      </c>
      <c r="AL124" s="808"/>
      <c r="AM124" s="808"/>
      <c r="AN124" s="808"/>
      <c r="AO124" s="809"/>
      <c r="AP124" s="852" t="s">
        <v>461</v>
      </c>
      <c r="AQ124" s="853"/>
      <c r="AR124" s="853"/>
      <c r="AS124" s="853"/>
      <c r="AT124" s="854"/>
      <c r="AU124" s="855" t="s">
        <v>485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440</v>
      </c>
      <c r="BR124" s="859"/>
      <c r="BS124" s="859"/>
      <c r="BT124" s="859"/>
      <c r="BU124" s="859"/>
      <c r="BV124" s="859" t="s">
        <v>451</v>
      </c>
      <c r="BW124" s="859"/>
      <c r="BX124" s="859"/>
      <c r="BY124" s="859"/>
      <c r="BZ124" s="859"/>
      <c r="CA124" s="859" t="s">
        <v>441</v>
      </c>
      <c r="CB124" s="859"/>
      <c r="CC124" s="859"/>
      <c r="CD124" s="859"/>
      <c r="CE124" s="859"/>
      <c r="CF124" s="754"/>
      <c r="CG124" s="755"/>
      <c r="CH124" s="755"/>
      <c r="CI124" s="755"/>
      <c r="CJ124" s="890"/>
      <c r="CK124" s="898"/>
      <c r="CL124" s="898"/>
      <c r="CM124" s="898"/>
      <c r="CN124" s="898"/>
      <c r="CO124" s="899"/>
      <c r="CP124" s="863" t="s">
        <v>486</v>
      </c>
      <c r="CQ124" s="864"/>
      <c r="CR124" s="864"/>
      <c r="CS124" s="864"/>
      <c r="CT124" s="864"/>
      <c r="CU124" s="864"/>
      <c r="CV124" s="864"/>
      <c r="CW124" s="864"/>
      <c r="CX124" s="864"/>
      <c r="CY124" s="864"/>
      <c r="CZ124" s="864"/>
      <c r="DA124" s="864"/>
      <c r="DB124" s="864"/>
      <c r="DC124" s="864"/>
      <c r="DD124" s="864"/>
      <c r="DE124" s="864"/>
      <c r="DF124" s="865"/>
      <c r="DG124" s="791" t="s">
        <v>417</v>
      </c>
      <c r="DH124" s="792"/>
      <c r="DI124" s="792"/>
      <c r="DJ124" s="792"/>
      <c r="DK124" s="793"/>
      <c r="DL124" s="794" t="s">
        <v>441</v>
      </c>
      <c r="DM124" s="792"/>
      <c r="DN124" s="792"/>
      <c r="DO124" s="792"/>
      <c r="DP124" s="793"/>
      <c r="DQ124" s="794" t="s">
        <v>463</v>
      </c>
      <c r="DR124" s="792"/>
      <c r="DS124" s="792"/>
      <c r="DT124" s="792"/>
      <c r="DU124" s="793"/>
      <c r="DV124" s="876" t="s">
        <v>128</v>
      </c>
      <c r="DW124" s="877"/>
      <c r="DX124" s="877"/>
      <c r="DY124" s="877"/>
      <c r="DZ124" s="878"/>
    </row>
    <row r="125" spans="1:130" s="226" customFormat="1" ht="26.25" customHeight="1" x14ac:dyDescent="0.2">
      <c r="A125" s="848"/>
      <c r="B125" s="849"/>
      <c r="C125" s="845"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441</v>
      </c>
      <c r="AB125" s="808"/>
      <c r="AC125" s="808"/>
      <c r="AD125" s="808"/>
      <c r="AE125" s="809"/>
      <c r="AF125" s="810" t="s">
        <v>128</v>
      </c>
      <c r="AG125" s="808"/>
      <c r="AH125" s="808"/>
      <c r="AI125" s="808"/>
      <c r="AJ125" s="809"/>
      <c r="AK125" s="810" t="s">
        <v>461</v>
      </c>
      <c r="AL125" s="808"/>
      <c r="AM125" s="808"/>
      <c r="AN125" s="808"/>
      <c r="AO125" s="809"/>
      <c r="AP125" s="852" t="s">
        <v>128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487</v>
      </c>
      <c r="CL125" s="880"/>
      <c r="CM125" s="880"/>
      <c r="CN125" s="880"/>
      <c r="CO125" s="881"/>
      <c r="CP125" s="888" t="s">
        <v>488</v>
      </c>
      <c r="CQ125" s="838"/>
      <c r="CR125" s="838"/>
      <c r="CS125" s="838"/>
      <c r="CT125" s="838"/>
      <c r="CU125" s="838"/>
      <c r="CV125" s="838"/>
      <c r="CW125" s="838"/>
      <c r="CX125" s="838"/>
      <c r="CY125" s="838"/>
      <c r="CZ125" s="838"/>
      <c r="DA125" s="838"/>
      <c r="DB125" s="838"/>
      <c r="DC125" s="838"/>
      <c r="DD125" s="838"/>
      <c r="DE125" s="838"/>
      <c r="DF125" s="839"/>
      <c r="DG125" s="889" t="s">
        <v>461</v>
      </c>
      <c r="DH125" s="870"/>
      <c r="DI125" s="870"/>
      <c r="DJ125" s="870"/>
      <c r="DK125" s="870"/>
      <c r="DL125" s="870" t="s">
        <v>461</v>
      </c>
      <c r="DM125" s="870"/>
      <c r="DN125" s="870"/>
      <c r="DO125" s="870"/>
      <c r="DP125" s="870"/>
      <c r="DQ125" s="870" t="s">
        <v>461</v>
      </c>
      <c r="DR125" s="870"/>
      <c r="DS125" s="870"/>
      <c r="DT125" s="870"/>
      <c r="DU125" s="870"/>
      <c r="DV125" s="871" t="s">
        <v>461</v>
      </c>
      <c r="DW125" s="871"/>
      <c r="DX125" s="871"/>
      <c r="DY125" s="871"/>
      <c r="DZ125" s="872"/>
    </row>
    <row r="126" spans="1:130" s="226" customFormat="1" ht="26.25" customHeight="1" thickBot="1" x14ac:dyDescent="0.25">
      <c r="A126" s="848"/>
      <c r="B126" s="849"/>
      <c r="C126" s="845"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28438</v>
      </c>
      <c r="AB126" s="808"/>
      <c r="AC126" s="808"/>
      <c r="AD126" s="808"/>
      <c r="AE126" s="809"/>
      <c r="AF126" s="810">
        <v>14589</v>
      </c>
      <c r="AG126" s="808"/>
      <c r="AH126" s="808"/>
      <c r="AI126" s="808"/>
      <c r="AJ126" s="809"/>
      <c r="AK126" s="810">
        <v>8916</v>
      </c>
      <c r="AL126" s="808"/>
      <c r="AM126" s="808"/>
      <c r="AN126" s="808"/>
      <c r="AO126" s="809"/>
      <c r="AP126" s="852">
        <v>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5" t="s">
        <v>489</v>
      </c>
      <c r="CQ126" s="780"/>
      <c r="CR126" s="780"/>
      <c r="CS126" s="780"/>
      <c r="CT126" s="780"/>
      <c r="CU126" s="780"/>
      <c r="CV126" s="780"/>
      <c r="CW126" s="780"/>
      <c r="CX126" s="780"/>
      <c r="CY126" s="780"/>
      <c r="CZ126" s="780"/>
      <c r="DA126" s="780"/>
      <c r="DB126" s="780"/>
      <c r="DC126" s="780"/>
      <c r="DD126" s="780"/>
      <c r="DE126" s="780"/>
      <c r="DF126" s="781"/>
      <c r="DG126" s="817" t="s">
        <v>441</v>
      </c>
      <c r="DH126" s="818"/>
      <c r="DI126" s="818"/>
      <c r="DJ126" s="818"/>
      <c r="DK126" s="818"/>
      <c r="DL126" s="818" t="s">
        <v>441</v>
      </c>
      <c r="DM126" s="818"/>
      <c r="DN126" s="818"/>
      <c r="DO126" s="818"/>
      <c r="DP126" s="818"/>
      <c r="DQ126" s="818" t="s">
        <v>128</v>
      </c>
      <c r="DR126" s="818"/>
      <c r="DS126" s="818"/>
      <c r="DT126" s="818"/>
      <c r="DU126" s="818"/>
      <c r="DV126" s="824" t="s">
        <v>463</v>
      </c>
      <c r="DW126" s="824"/>
      <c r="DX126" s="824"/>
      <c r="DY126" s="824"/>
      <c r="DZ126" s="825"/>
    </row>
    <row r="127" spans="1:130" s="226" customFormat="1" ht="26.25" customHeight="1" x14ac:dyDescent="0.2">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768</v>
      </c>
      <c r="AB127" s="808"/>
      <c r="AC127" s="808"/>
      <c r="AD127" s="808"/>
      <c r="AE127" s="809"/>
      <c r="AF127" s="810">
        <v>306</v>
      </c>
      <c r="AG127" s="808"/>
      <c r="AH127" s="808"/>
      <c r="AI127" s="808"/>
      <c r="AJ127" s="809"/>
      <c r="AK127" s="810">
        <v>122</v>
      </c>
      <c r="AL127" s="808"/>
      <c r="AM127" s="808"/>
      <c r="AN127" s="808"/>
      <c r="AO127" s="809"/>
      <c r="AP127" s="852">
        <v>0</v>
      </c>
      <c r="AQ127" s="853"/>
      <c r="AR127" s="853"/>
      <c r="AS127" s="853"/>
      <c r="AT127" s="854"/>
      <c r="AU127" s="228"/>
      <c r="AV127" s="228"/>
      <c r="AW127" s="228"/>
      <c r="AX127" s="869" t="s">
        <v>491</v>
      </c>
      <c r="AY127" s="842"/>
      <c r="AZ127" s="842"/>
      <c r="BA127" s="842"/>
      <c r="BB127" s="842"/>
      <c r="BC127" s="842"/>
      <c r="BD127" s="842"/>
      <c r="BE127" s="843"/>
      <c r="BF127" s="841" t="s">
        <v>492</v>
      </c>
      <c r="BG127" s="842"/>
      <c r="BH127" s="842"/>
      <c r="BI127" s="842"/>
      <c r="BJ127" s="842"/>
      <c r="BK127" s="842"/>
      <c r="BL127" s="843"/>
      <c r="BM127" s="841" t="s">
        <v>493</v>
      </c>
      <c r="BN127" s="842"/>
      <c r="BO127" s="842"/>
      <c r="BP127" s="842"/>
      <c r="BQ127" s="842"/>
      <c r="BR127" s="842"/>
      <c r="BS127" s="843"/>
      <c r="BT127" s="841" t="s">
        <v>494</v>
      </c>
      <c r="BU127" s="842"/>
      <c r="BV127" s="842"/>
      <c r="BW127" s="842"/>
      <c r="BX127" s="842"/>
      <c r="BY127" s="842"/>
      <c r="BZ127" s="844"/>
      <c r="CA127" s="228"/>
      <c r="CB127" s="228"/>
      <c r="CC127" s="228"/>
      <c r="CD127" s="251"/>
      <c r="CE127" s="251"/>
      <c r="CF127" s="251"/>
      <c r="CG127" s="228"/>
      <c r="CH127" s="228"/>
      <c r="CI127" s="228"/>
      <c r="CJ127" s="250"/>
      <c r="CK127" s="882"/>
      <c r="CL127" s="883"/>
      <c r="CM127" s="883"/>
      <c r="CN127" s="883"/>
      <c r="CO127" s="884"/>
      <c r="CP127" s="845" t="s">
        <v>495</v>
      </c>
      <c r="CQ127" s="780"/>
      <c r="CR127" s="780"/>
      <c r="CS127" s="780"/>
      <c r="CT127" s="780"/>
      <c r="CU127" s="780"/>
      <c r="CV127" s="780"/>
      <c r="CW127" s="780"/>
      <c r="CX127" s="780"/>
      <c r="CY127" s="780"/>
      <c r="CZ127" s="780"/>
      <c r="DA127" s="780"/>
      <c r="DB127" s="780"/>
      <c r="DC127" s="780"/>
      <c r="DD127" s="780"/>
      <c r="DE127" s="780"/>
      <c r="DF127" s="781"/>
      <c r="DG127" s="817" t="s">
        <v>441</v>
      </c>
      <c r="DH127" s="818"/>
      <c r="DI127" s="818"/>
      <c r="DJ127" s="818"/>
      <c r="DK127" s="818"/>
      <c r="DL127" s="818" t="s">
        <v>441</v>
      </c>
      <c r="DM127" s="818"/>
      <c r="DN127" s="818"/>
      <c r="DO127" s="818"/>
      <c r="DP127" s="818"/>
      <c r="DQ127" s="818" t="s">
        <v>441</v>
      </c>
      <c r="DR127" s="818"/>
      <c r="DS127" s="818"/>
      <c r="DT127" s="818"/>
      <c r="DU127" s="818"/>
      <c r="DV127" s="824" t="s">
        <v>461</v>
      </c>
      <c r="DW127" s="824"/>
      <c r="DX127" s="824"/>
      <c r="DY127" s="824"/>
      <c r="DZ127" s="825"/>
    </row>
    <row r="128" spans="1:130" s="226" customFormat="1" ht="26.25" customHeight="1" thickBot="1" x14ac:dyDescent="0.25">
      <c r="A128" s="826" t="s">
        <v>496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497</v>
      </c>
      <c r="X128" s="828"/>
      <c r="Y128" s="828"/>
      <c r="Z128" s="829"/>
      <c r="AA128" s="830">
        <v>417876</v>
      </c>
      <c r="AB128" s="831"/>
      <c r="AC128" s="831"/>
      <c r="AD128" s="831"/>
      <c r="AE128" s="832"/>
      <c r="AF128" s="833">
        <v>383118</v>
      </c>
      <c r="AG128" s="831"/>
      <c r="AH128" s="831"/>
      <c r="AI128" s="831"/>
      <c r="AJ128" s="832"/>
      <c r="AK128" s="833">
        <v>368071</v>
      </c>
      <c r="AL128" s="831"/>
      <c r="AM128" s="831"/>
      <c r="AN128" s="831"/>
      <c r="AO128" s="832"/>
      <c r="AP128" s="834"/>
      <c r="AQ128" s="835"/>
      <c r="AR128" s="835"/>
      <c r="AS128" s="835"/>
      <c r="AT128" s="836"/>
      <c r="AU128" s="228"/>
      <c r="AV128" s="228"/>
      <c r="AW128" s="228"/>
      <c r="AX128" s="837" t="s">
        <v>498</v>
      </c>
      <c r="AY128" s="838"/>
      <c r="AZ128" s="838"/>
      <c r="BA128" s="838"/>
      <c r="BB128" s="838"/>
      <c r="BC128" s="838"/>
      <c r="BD128" s="838"/>
      <c r="BE128" s="839"/>
      <c r="BF128" s="814" t="s">
        <v>128</v>
      </c>
      <c r="BG128" s="815"/>
      <c r="BH128" s="815"/>
      <c r="BI128" s="815"/>
      <c r="BJ128" s="815"/>
      <c r="BK128" s="815"/>
      <c r="BL128" s="840"/>
      <c r="BM128" s="814">
        <v>12</v>
      </c>
      <c r="BN128" s="815"/>
      <c r="BO128" s="815"/>
      <c r="BP128" s="815"/>
      <c r="BQ128" s="815"/>
      <c r="BR128" s="815"/>
      <c r="BS128" s="840"/>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9" t="s">
        <v>499</v>
      </c>
      <c r="CQ128" s="758"/>
      <c r="CR128" s="758"/>
      <c r="CS128" s="758"/>
      <c r="CT128" s="758"/>
      <c r="CU128" s="758"/>
      <c r="CV128" s="758"/>
      <c r="CW128" s="758"/>
      <c r="CX128" s="758"/>
      <c r="CY128" s="758"/>
      <c r="CZ128" s="758"/>
      <c r="DA128" s="758"/>
      <c r="DB128" s="758"/>
      <c r="DC128" s="758"/>
      <c r="DD128" s="758"/>
      <c r="DE128" s="758"/>
      <c r="DF128" s="759"/>
      <c r="DG128" s="820">
        <v>6552</v>
      </c>
      <c r="DH128" s="821"/>
      <c r="DI128" s="821"/>
      <c r="DJ128" s="821"/>
      <c r="DK128" s="821"/>
      <c r="DL128" s="821">
        <v>6359</v>
      </c>
      <c r="DM128" s="821"/>
      <c r="DN128" s="821"/>
      <c r="DO128" s="821"/>
      <c r="DP128" s="821"/>
      <c r="DQ128" s="821">
        <v>7414</v>
      </c>
      <c r="DR128" s="821"/>
      <c r="DS128" s="821"/>
      <c r="DT128" s="821"/>
      <c r="DU128" s="821"/>
      <c r="DV128" s="822">
        <v>0</v>
      </c>
      <c r="DW128" s="822"/>
      <c r="DX128" s="822"/>
      <c r="DY128" s="822"/>
      <c r="DZ128" s="823"/>
    </row>
    <row r="129" spans="1:131" s="226"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24335245</v>
      </c>
      <c r="AB129" s="808"/>
      <c r="AC129" s="808"/>
      <c r="AD129" s="808"/>
      <c r="AE129" s="809"/>
      <c r="AF129" s="810">
        <v>25204103</v>
      </c>
      <c r="AG129" s="808"/>
      <c r="AH129" s="808"/>
      <c r="AI129" s="808"/>
      <c r="AJ129" s="809"/>
      <c r="AK129" s="810">
        <v>26237648</v>
      </c>
      <c r="AL129" s="808"/>
      <c r="AM129" s="808"/>
      <c r="AN129" s="808"/>
      <c r="AO129" s="809"/>
      <c r="AP129" s="811"/>
      <c r="AQ129" s="812"/>
      <c r="AR129" s="812"/>
      <c r="AS129" s="812"/>
      <c r="AT129" s="813"/>
      <c r="AU129" s="229"/>
      <c r="AV129" s="229"/>
      <c r="AW129" s="229"/>
      <c r="AX129" s="779" t="s">
        <v>501</v>
      </c>
      <c r="AY129" s="780"/>
      <c r="AZ129" s="780"/>
      <c r="BA129" s="780"/>
      <c r="BB129" s="780"/>
      <c r="BC129" s="780"/>
      <c r="BD129" s="780"/>
      <c r="BE129" s="781"/>
      <c r="BF129" s="798" t="s">
        <v>502</v>
      </c>
      <c r="BG129" s="799"/>
      <c r="BH129" s="799"/>
      <c r="BI129" s="799"/>
      <c r="BJ129" s="799"/>
      <c r="BK129" s="799"/>
      <c r="BL129" s="800"/>
      <c r="BM129" s="798">
        <v>17</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2" t="s">
        <v>503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504</v>
      </c>
      <c r="X130" s="805"/>
      <c r="Y130" s="805"/>
      <c r="Z130" s="806"/>
      <c r="AA130" s="807">
        <v>2978498</v>
      </c>
      <c r="AB130" s="808"/>
      <c r="AC130" s="808"/>
      <c r="AD130" s="808"/>
      <c r="AE130" s="809"/>
      <c r="AF130" s="810">
        <v>2928050</v>
      </c>
      <c r="AG130" s="808"/>
      <c r="AH130" s="808"/>
      <c r="AI130" s="808"/>
      <c r="AJ130" s="809"/>
      <c r="AK130" s="810">
        <v>2950077</v>
      </c>
      <c r="AL130" s="808"/>
      <c r="AM130" s="808"/>
      <c r="AN130" s="808"/>
      <c r="AO130" s="809"/>
      <c r="AP130" s="811"/>
      <c r="AQ130" s="812"/>
      <c r="AR130" s="812"/>
      <c r="AS130" s="812"/>
      <c r="AT130" s="813"/>
      <c r="AU130" s="229"/>
      <c r="AV130" s="229"/>
      <c r="AW130" s="229"/>
      <c r="AX130" s="779" t="s">
        <v>505</v>
      </c>
      <c r="AY130" s="780"/>
      <c r="AZ130" s="780"/>
      <c r="BA130" s="780"/>
      <c r="BB130" s="780"/>
      <c r="BC130" s="780"/>
      <c r="BD130" s="780"/>
      <c r="BE130" s="781"/>
      <c r="BF130" s="782">
        <v>4.5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506</v>
      </c>
      <c r="X131" s="789"/>
      <c r="Y131" s="789"/>
      <c r="Z131" s="790"/>
      <c r="AA131" s="791">
        <v>21356747</v>
      </c>
      <c r="AB131" s="792"/>
      <c r="AC131" s="792"/>
      <c r="AD131" s="792"/>
      <c r="AE131" s="793"/>
      <c r="AF131" s="794">
        <v>22276053</v>
      </c>
      <c r="AG131" s="792"/>
      <c r="AH131" s="792"/>
      <c r="AI131" s="792"/>
      <c r="AJ131" s="793"/>
      <c r="AK131" s="794">
        <v>23287571</v>
      </c>
      <c r="AL131" s="792"/>
      <c r="AM131" s="792"/>
      <c r="AN131" s="792"/>
      <c r="AO131" s="793"/>
      <c r="AP131" s="795"/>
      <c r="AQ131" s="796"/>
      <c r="AR131" s="796"/>
      <c r="AS131" s="796"/>
      <c r="AT131" s="797"/>
      <c r="AU131" s="229"/>
      <c r="AV131" s="229"/>
      <c r="AW131" s="229"/>
      <c r="AX131" s="757" t="s">
        <v>507</v>
      </c>
      <c r="AY131" s="758"/>
      <c r="AZ131" s="758"/>
      <c r="BA131" s="758"/>
      <c r="BB131" s="758"/>
      <c r="BC131" s="758"/>
      <c r="BD131" s="758"/>
      <c r="BE131" s="759"/>
      <c r="BF131" s="760" t="s">
        <v>128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6" t="s">
        <v>508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509</v>
      </c>
      <c r="W132" s="770"/>
      <c r="X132" s="770"/>
      <c r="Y132" s="770"/>
      <c r="Z132" s="771"/>
      <c r="AA132" s="772">
        <v>4.1042720600000004</v>
      </c>
      <c r="AB132" s="773"/>
      <c r="AC132" s="773"/>
      <c r="AD132" s="773"/>
      <c r="AE132" s="774"/>
      <c r="AF132" s="775">
        <v>4.1794522580000004</v>
      </c>
      <c r="AG132" s="773"/>
      <c r="AH132" s="773"/>
      <c r="AI132" s="773"/>
      <c r="AJ132" s="774"/>
      <c r="AK132" s="775">
        <v>5.4586672009999999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510</v>
      </c>
      <c r="W133" s="749"/>
      <c r="X133" s="749"/>
      <c r="Y133" s="749"/>
      <c r="Z133" s="750"/>
      <c r="AA133" s="751">
        <v>4.8</v>
      </c>
      <c r="AB133" s="752"/>
      <c r="AC133" s="752"/>
      <c r="AD133" s="752"/>
      <c r="AE133" s="753"/>
      <c r="AF133" s="751">
        <v>4.4000000000000004</v>
      </c>
      <c r="AG133" s="752"/>
      <c r="AH133" s="752"/>
      <c r="AI133" s="752"/>
      <c r="AJ133" s="753"/>
      <c r="AK133" s="751">
        <v>4.5</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fQMtXCkiI6nHJ/RqpJ+qxVeA3cXrXatK2RMFROAZH5Pa88vELVbY08Esyu3kEdE48Duphqs+qzQ8LRaenP4BA==" saltValue="uneazZ5KQ6JrFGk993qf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511</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qMu7x4/vTNrya42tF741Mnu11eMUPDWr5XaXb1KBZr8Jyzzd+dAHkc8dgc6qe3gu6J6qstYKE1t7+4wO3frsQ==" saltValue="RxhjCXfKQPbD1GtGiQw5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514</v>
      </c>
      <c r="AP7" s="268"/>
      <c r="AQ7" s="269" t="s">
        <v>515</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516</v>
      </c>
      <c r="AQ8" s="275" t="s">
        <v>517</v>
      </c>
      <c r="AR8" s="276" t="s">
        <v>518</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519</v>
      </c>
      <c r="AL9" s="1159"/>
      <c r="AM9" s="1159"/>
      <c r="AN9" s="1160"/>
      <c r="AO9" s="277">
        <v>6870836</v>
      </c>
      <c r="AP9" s="277">
        <v>61218</v>
      </c>
      <c r="AQ9" s="278">
        <v>66231</v>
      </c>
      <c r="AR9" s="279">
        <v>-7.6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520</v>
      </c>
      <c r="AL10" s="1159"/>
      <c r="AM10" s="1159"/>
      <c r="AN10" s="1160"/>
      <c r="AO10" s="280">
        <v>1142085</v>
      </c>
      <c r="AP10" s="280">
        <v>10176</v>
      </c>
      <c r="AQ10" s="281">
        <v>3837</v>
      </c>
      <c r="AR10" s="282">
        <v>165.2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521</v>
      </c>
      <c r="AL11" s="1159"/>
      <c r="AM11" s="1159"/>
      <c r="AN11" s="1160"/>
      <c r="AO11" s="280">
        <v>34423</v>
      </c>
      <c r="AP11" s="280">
        <v>307</v>
      </c>
      <c r="AQ11" s="281">
        <v>2036</v>
      </c>
      <c r="AR11" s="282">
        <v>-84.9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522</v>
      </c>
      <c r="AL12" s="1159"/>
      <c r="AM12" s="1159"/>
      <c r="AN12" s="1160"/>
      <c r="AO12" s="280" t="s">
        <v>523</v>
      </c>
      <c r="AP12" s="280" t="s">
        <v>523</v>
      </c>
      <c r="AQ12" s="281">
        <v>22</v>
      </c>
      <c r="AR12" s="282" t="s">
        <v>523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524</v>
      </c>
      <c r="AL13" s="1159"/>
      <c r="AM13" s="1159"/>
      <c r="AN13" s="1160"/>
      <c r="AO13" s="280">
        <v>206905</v>
      </c>
      <c r="AP13" s="280">
        <v>1843</v>
      </c>
      <c r="AQ13" s="281">
        <v>2446</v>
      </c>
      <c r="AR13" s="282">
        <v>-24.7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525</v>
      </c>
      <c r="AL14" s="1159"/>
      <c r="AM14" s="1159"/>
      <c r="AN14" s="1160"/>
      <c r="AO14" s="280">
        <v>44232</v>
      </c>
      <c r="AP14" s="280">
        <v>394</v>
      </c>
      <c r="AQ14" s="281">
        <v>1539</v>
      </c>
      <c r="AR14" s="282">
        <v>-74.400000000000006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526</v>
      </c>
      <c r="AL15" s="1162"/>
      <c r="AM15" s="1162"/>
      <c r="AN15" s="1163"/>
      <c r="AO15" s="280">
        <v>-448691</v>
      </c>
      <c r="AP15" s="280">
        <v>-3998</v>
      </c>
      <c r="AQ15" s="281">
        <v>-4027</v>
      </c>
      <c r="AR15" s="282">
        <v>-0.7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7849790</v>
      </c>
      <c r="AP16" s="280">
        <v>69941</v>
      </c>
      <c r="AQ16" s="281">
        <v>72085</v>
      </c>
      <c r="AR16" s="282">
        <v>-3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531</v>
      </c>
      <c r="AL21" s="1165"/>
      <c r="AM21" s="1165"/>
      <c r="AN21" s="1166"/>
      <c r="AO21" s="293">
        <v>5.68</v>
      </c>
      <c r="AP21" s="294">
        <v>6.79</v>
      </c>
      <c r="AQ21" s="295">
        <v>-1.1100000000000001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532</v>
      </c>
      <c r="AL22" s="1165"/>
      <c r="AM22" s="1165"/>
      <c r="AN22" s="1166"/>
      <c r="AO22" s="298">
        <v>99.1</v>
      </c>
      <c r="AP22" s="299">
        <v>99.5</v>
      </c>
      <c r="AQ22" s="300">
        <v>-0.4</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57" t="s">
        <v>533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 x14ac:dyDescent="0.2">
      <c r="A27" s="305"/>
      <c r="AO27" s="258"/>
      <c r="AP27" s="258"/>
      <c r="AQ27" s="258"/>
      <c r="AR27" s="258"/>
      <c r="AS27" s="258"/>
      <c r="AT27" s="258"/>
    </row>
    <row r="28" spans="1:46" ht="16.5"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514</v>
      </c>
      <c r="AP30" s="268"/>
      <c r="AQ30" s="269" t="s">
        <v>515</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536</v>
      </c>
      <c r="AL32" s="1149"/>
      <c r="AM32" s="1149"/>
      <c r="AN32" s="1150"/>
      <c r="AO32" s="308">
        <v>3562037</v>
      </c>
      <c r="AP32" s="308">
        <v>31737</v>
      </c>
      <c r="AQ32" s="309">
        <v>37860</v>
      </c>
      <c r="AR32" s="310">
        <v>-16.2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537</v>
      </c>
      <c r="AL33" s="1149"/>
      <c r="AM33" s="1149"/>
      <c r="AN33" s="1150"/>
      <c r="AO33" s="308" t="s">
        <v>523</v>
      </c>
      <c r="AP33" s="308" t="s">
        <v>523</v>
      </c>
      <c r="AQ33" s="309" t="s">
        <v>523</v>
      </c>
      <c r="AR33" s="310" t="s">
        <v>523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538</v>
      </c>
      <c r="AL34" s="1149"/>
      <c r="AM34" s="1149"/>
      <c r="AN34" s="1150"/>
      <c r="AO34" s="308" t="s">
        <v>523</v>
      </c>
      <c r="AP34" s="308" t="s">
        <v>523</v>
      </c>
      <c r="AQ34" s="309">
        <v>17</v>
      </c>
      <c r="AR34" s="310" t="s">
        <v>523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539</v>
      </c>
      <c r="AL35" s="1149"/>
      <c r="AM35" s="1149"/>
      <c r="AN35" s="1150"/>
      <c r="AO35" s="308">
        <v>968780</v>
      </c>
      <c r="AP35" s="308">
        <v>8632</v>
      </c>
      <c r="AQ35" s="309">
        <v>11532</v>
      </c>
      <c r="AR35" s="310">
        <v>-25.1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540</v>
      </c>
      <c r="AL36" s="1149"/>
      <c r="AM36" s="1149"/>
      <c r="AN36" s="1150"/>
      <c r="AO36" s="308">
        <v>49484</v>
      </c>
      <c r="AP36" s="308">
        <v>441</v>
      </c>
      <c r="AQ36" s="309">
        <v>1356</v>
      </c>
      <c r="AR36" s="310">
        <v>-67.5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541</v>
      </c>
      <c r="AL37" s="1149"/>
      <c r="AM37" s="1149"/>
      <c r="AN37" s="1150"/>
      <c r="AO37" s="308">
        <v>9038</v>
      </c>
      <c r="AP37" s="308">
        <v>81</v>
      </c>
      <c r="AQ37" s="309">
        <v>431</v>
      </c>
      <c r="AR37" s="310">
        <v>-81.2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542</v>
      </c>
      <c r="AL38" s="1152"/>
      <c r="AM38" s="1152"/>
      <c r="AN38" s="1153"/>
      <c r="AO38" s="311" t="s">
        <v>523</v>
      </c>
      <c r="AP38" s="311" t="s">
        <v>523</v>
      </c>
      <c r="AQ38" s="312">
        <v>0</v>
      </c>
      <c r="AR38" s="300" t="s">
        <v>523</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543</v>
      </c>
      <c r="AL39" s="1152"/>
      <c r="AM39" s="1152"/>
      <c r="AN39" s="1153"/>
      <c r="AO39" s="308">
        <v>-368071</v>
      </c>
      <c r="AP39" s="308">
        <v>-3279</v>
      </c>
      <c r="AQ39" s="309">
        <v>-7223</v>
      </c>
      <c r="AR39" s="310">
        <v>-54.6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544</v>
      </c>
      <c r="AL40" s="1149"/>
      <c r="AM40" s="1149"/>
      <c r="AN40" s="1150"/>
      <c r="AO40" s="308">
        <v>-2950077</v>
      </c>
      <c r="AP40" s="308">
        <v>-26285</v>
      </c>
      <c r="AQ40" s="309">
        <v>-33224</v>
      </c>
      <c r="AR40" s="310">
        <v>-20.9</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297</v>
      </c>
      <c r="AL41" s="1155"/>
      <c r="AM41" s="1155"/>
      <c r="AN41" s="1156"/>
      <c r="AO41" s="308">
        <v>1271191</v>
      </c>
      <c r="AP41" s="308">
        <v>11326</v>
      </c>
      <c r="AQ41" s="309">
        <v>10748</v>
      </c>
      <c r="AR41" s="310">
        <v>5.4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514</v>
      </c>
      <c r="AN49" s="1143" t="s">
        <v>548</v>
      </c>
      <c r="AO49" s="1144"/>
      <c r="AP49" s="1144"/>
      <c r="AQ49" s="1144"/>
      <c r="AR49" s="1145"/>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549</v>
      </c>
      <c r="AO50" s="325" t="s">
        <v>550</v>
      </c>
      <c r="AP50" s="326" t="s">
        <v>551</v>
      </c>
      <c r="AQ50" s="327" t="s">
        <v>552</v>
      </c>
      <c r="AR50" s="328" t="s">
        <v>553</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3788065</v>
      </c>
      <c r="AN51" s="330">
        <v>33300</v>
      </c>
      <c r="AO51" s="331">
        <v>-7.8</v>
      </c>
      <c r="AP51" s="332">
        <v>52308</v>
      </c>
      <c r="AQ51" s="333">
        <v>-17.3</v>
      </c>
      <c r="AR51" s="334">
        <v>9.5</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3095088</v>
      </c>
      <c r="AN52" s="338">
        <v>27209</v>
      </c>
      <c r="AO52" s="339">
        <v>0.9</v>
      </c>
      <c r="AP52" s="340">
        <v>28695</v>
      </c>
      <c r="AQ52" s="341">
        <v>5.3</v>
      </c>
      <c r="AR52" s="342">
        <v>-4.4000000000000004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2707839</v>
      </c>
      <c r="AN53" s="330">
        <v>23895</v>
      </c>
      <c r="AO53" s="331">
        <v>-28.2</v>
      </c>
      <c r="AP53" s="332">
        <v>46402</v>
      </c>
      <c r="AQ53" s="333">
        <v>-11.3</v>
      </c>
      <c r="AR53" s="334">
        <v>-16.899999999999999</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991477</v>
      </c>
      <c r="AN54" s="338">
        <v>8749</v>
      </c>
      <c r="AO54" s="339">
        <v>-67.8</v>
      </c>
      <c r="AP54" s="340">
        <v>26897</v>
      </c>
      <c r="AQ54" s="341">
        <v>-6.3</v>
      </c>
      <c r="AR54" s="342">
        <v>-61.5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5182381</v>
      </c>
      <c r="AN55" s="330">
        <v>45844</v>
      </c>
      <c r="AO55" s="331">
        <v>91.9</v>
      </c>
      <c r="AP55" s="332">
        <v>66343</v>
      </c>
      <c r="AQ55" s="333">
        <v>43</v>
      </c>
      <c r="AR55" s="334">
        <v>48.9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3773340</v>
      </c>
      <c r="AN56" s="338">
        <v>33380</v>
      </c>
      <c r="AO56" s="339">
        <v>281.5</v>
      </c>
      <c r="AP56" s="340">
        <v>34529</v>
      </c>
      <c r="AQ56" s="341">
        <v>28.4</v>
      </c>
      <c r="AR56" s="342">
        <v>253.1</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3673968</v>
      </c>
      <c r="AN57" s="330">
        <v>32573</v>
      </c>
      <c r="AO57" s="331">
        <v>-28.9</v>
      </c>
      <c r="AP57" s="332">
        <v>56416</v>
      </c>
      <c r="AQ57" s="333">
        <v>-15</v>
      </c>
      <c r="AR57" s="334">
        <v>-13.9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2638240</v>
      </c>
      <c r="AN58" s="338">
        <v>23390</v>
      </c>
      <c r="AO58" s="339">
        <v>-29.9</v>
      </c>
      <c r="AP58" s="340">
        <v>32623</v>
      </c>
      <c r="AQ58" s="341">
        <v>-5.5</v>
      </c>
      <c r="AR58" s="342">
        <v>-24.4</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5283267</v>
      </c>
      <c r="AN59" s="330">
        <v>47073</v>
      </c>
      <c r="AO59" s="331">
        <v>44.5</v>
      </c>
      <c r="AP59" s="332">
        <v>49217</v>
      </c>
      <c r="AQ59" s="333">
        <v>-12.8</v>
      </c>
      <c r="AR59" s="334">
        <v>57.3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4925284</v>
      </c>
      <c r="AN60" s="338">
        <v>43884</v>
      </c>
      <c r="AO60" s="339">
        <v>87.6</v>
      </c>
      <c r="AP60" s="340">
        <v>27232</v>
      </c>
      <c r="AQ60" s="341">
        <v>-16.5</v>
      </c>
      <c r="AR60" s="342">
        <v>104.1</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4127104</v>
      </c>
      <c r="AN61" s="345">
        <v>36537</v>
      </c>
      <c r="AO61" s="346">
        <v>14.3</v>
      </c>
      <c r="AP61" s="347">
        <v>54137</v>
      </c>
      <c r="AQ61" s="348">
        <v>-2.7</v>
      </c>
      <c r="AR61" s="334">
        <v>17</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3084686</v>
      </c>
      <c r="AN62" s="338">
        <v>27322</v>
      </c>
      <c r="AO62" s="339">
        <v>54.5</v>
      </c>
      <c r="AP62" s="340">
        <v>29995</v>
      </c>
      <c r="AQ62" s="341">
        <v>1.1000000000000001</v>
      </c>
      <c r="AR62" s="342">
        <v>53.4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BjSWqAF0KhUBSy4I23nVNLrODcOURvrz+o04GBTER+uPo5qUJ0rp+UJGsdN1BZr5Y58V2zBJ8qGywHLEcAqAEg==" saltValue="SIF1JLTGaRIlkhI+Ra4D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0" spans="125:125" ht="13.5" hidden="1" customHeight="1" x14ac:dyDescent="0.2"/>
    <row r="121" spans="125:125" ht="13.5" hidden="1" customHeight="1" x14ac:dyDescent="0.2">
      <c r="DU121" s="255"/>
    </row>
  </sheetData>
  <sheetProtection algorithmName="SHA-512" hashValue="gBILjPZNuHZ8KAfez1vAxKHROf+qvQLOmE+tas6r4nUuOc74u/0Jo2nnXgS5RxgL1eTx/f1mHlRz1RXBfm1G5A==" saltValue="lWqbNt0rk/ZEr/X/aIBU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TDUn6hR0tVu/VUDil+nsKBzVPLKyeL4oHqc/YUNv/blqrsGw1WdbXpkUnhhFJcdfBOuXPCpyiPybKeMbBnwDcw==" saltValue="Z6hz7fiPQgvip6xjK6h5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67" t="s">
        <v>3</v>
      </c>
      <c r="D47" s="1167"/>
      <c r="E47" s="1168"/>
      <c r="F47" s="11">
        <v>9.17</v>
      </c>
      <c r="G47" s="12">
        <v>10.85</v>
      </c>
      <c r="H47" s="12">
        <v>11.28</v>
      </c>
      <c r="I47" s="12">
        <v>10.89</v>
      </c>
      <c r="J47" s="13">
        <v>10.39</v>
      </c>
    </row>
    <row r="48" spans="2:10" ht="57.75" customHeight="1" x14ac:dyDescent="0.2">
      <c r="B48" s="14"/>
      <c r="C48" s="1169" t="s">
        <v>4</v>
      </c>
      <c r="D48" s="1169"/>
      <c r="E48" s="1170"/>
      <c r="F48" s="15">
        <v>14.82</v>
      </c>
      <c r="G48" s="16">
        <v>13</v>
      </c>
      <c r="H48" s="16">
        <v>16.14</v>
      </c>
      <c r="I48" s="16">
        <v>18.43</v>
      </c>
      <c r="J48" s="17">
        <v>19.29</v>
      </c>
    </row>
    <row r="49" spans="2:10" ht="57.75" customHeight="1" thickBot="1" x14ac:dyDescent="0.25">
      <c r="B49" s="18"/>
      <c r="C49" s="1171" t="s">
        <v>5</v>
      </c>
      <c r="D49" s="1171"/>
      <c r="E49" s="1172"/>
      <c r="F49" s="19">
        <v>2.02</v>
      </c>
      <c r="G49" s="20">
        <v>1.47</v>
      </c>
      <c r="H49" s="20">
        <v>3.68</v>
      </c>
      <c r="I49" s="20">
        <v>2.84</v>
      </c>
      <c r="J49" s="21">
        <v>2.38</v>
      </c>
    </row>
    <row r="50" spans="2:10" ht="13" x14ac:dyDescent="0.2"/>
  </sheetData>
  <sheetProtection algorithmName="SHA-512" hashValue="tsyuuBqit4cebFuKM9u3HCVS3WYIhIHeHGnVWyIzKAtY9aHB7T5VG0VT9oWy0KmQlZrZO+f68OIsxet8pYZUsQ==" saltValue="M7CncDrhUIj5azdRfpIu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79" t="s">
        <v>569</v>
      </c>
      <c r="D34" s="1179"/>
      <c r="E34" s="1180"/>
      <c r="F34" s="32" t="s">
        <v>570</v>
      </c>
      <c r="G34" s="33" t="s">
        <v>571</v>
      </c>
      <c r="H34" s="33" t="s">
        <v>570</v>
      </c>
      <c r="I34" s="33" t="s">
        <v>572</v>
      </c>
      <c r="J34" s="34" t="s">
        <v>573</v>
      </c>
      <c r="K34" s="22"/>
      <c r="L34" s="22"/>
      <c r="M34" s="22"/>
      <c r="N34" s="22"/>
      <c r="O34" s="22"/>
      <c r="P34" s="22"/>
    </row>
    <row r="35" spans="1:16" ht="39" customHeight="1" x14ac:dyDescent="0.2">
      <c r="A35" s="22"/>
      <c r="B35" s="35"/>
      <c r="C35" s="1173" t="s">
        <v>574</v>
      </c>
      <c r="D35" s="1174"/>
      <c r="E35" s="1175"/>
      <c r="F35" s="36">
        <v>14.81</v>
      </c>
      <c r="G35" s="37">
        <v>13.03</v>
      </c>
      <c r="H35" s="37">
        <v>16.13</v>
      </c>
      <c r="I35" s="37">
        <v>18.61</v>
      </c>
      <c r="J35" s="38">
        <v>19.399999999999999</v>
      </c>
      <c r="K35" s="22"/>
      <c r="L35" s="22"/>
      <c r="M35" s="22"/>
      <c r="N35" s="22"/>
      <c r="O35" s="22"/>
      <c r="P35" s="22"/>
    </row>
    <row r="36" spans="1:16" ht="39" customHeight="1" x14ac:dyDescent="0.2">
      <c r="A36" s="22"/>
      <c r="B36" s="35"/>
      <c r="C36" s="1173" t="s">
        <v>575</v>
      </c>
      <c r="D36" s="1174"/>
      <c r="E36" s="1175"/>
      <c r="F36" s="36">
        <v>9.86</v>
      </c>
      <c r="G36" s="37">
        <v>10.4</v>
      </c>
      <c r="H36" s="37">
        <v>10.18</v>
      </c>
      <c r="I36" s="37">
        <v>10.15</v>
      </c>
      <c r="J36" s="38">
        <v>10.210000000000001</v>
      </c>
      <c r="K36" s="22"/>
      <c r="L36" s="22"/>
      <c r="M36" s="22"/>
      <c r="N36" s="22"/>
      <c r="O36" s="22"/>
      <c r="P36" s="22"/>
    </row>
    <row r="37" spans="1:16" ht="39" customHeight="1" x14ac:dyDescent="0.2">
      <c r="A37" s="22"/>
      <c r="B37" s="35"/>
      <c r="C37" s="1173" t="s">
        <v>576</v>
      </c>
      <c r="D37" s="1174"/>
      <c r="E37" s="1175"/>
      <c r="F37" s="36">
        <v>3.97</v>
      </c>
      <c r="G37" s="37">
        <v>3.37</v>
      </c>
      <c r="H37" s="37">
        <v>3.04</v>
      </c>
      <c r="I37" s="37">
        <v>2.35</v>
      </c>
      <c r="J37" s="38">
        <v>1.66</v>
      </c>
      <c r="K37" s="22"/>
      <c r="L37" s="22"/>
      <c r="M37" s="22"/>
      <c r="N37" s="22"/>
      <c r="O37" s="22"/>
      <c r="P37" s="22"/>
    </row>
    <row r="38" spans="1:16" ht="39" customHeight="1" x14ac:dyDescent="0.2">
      <c r="A38" s="22"/>
      <c r="B38" s="35"/>
      <c r="C38" s="1173" t="s">
        <v>577</v>
      </c>
      <c r="D38" s="1174"/>
      <c r="E38" s="1175"/>
      <c r="F38" s="36">
        <v>1.29</v>
      </c>
      <c r="G38" s="37">
        <v>1.42</v>
      </c>
      <c r="H38" s="37">
        <v>1.04</v>
      </c>
      <c r="I38" s="37">
        <v>1.29</v>
      </c>
      <c r="J38" s="38">
        <v>1.42</v>
      </c>
      <c r="K38" s="22"/>
      <c r="L38" s="22"/>
      <c r="M38" s="22"/>
      <c r="N38" s="22"/>
      <c r="O38" s="22"/>
      <c r="P38" s="22"/>
    </row>
    <row r="39" spans="1:16" ht="39" customHeight="1" x14ac:dyDescent="0.2">
      <c r="A39" s="22"/>
      <c r="B39" s="35"/>
      <c r="C39" s="1173" t="s">
        <v>578</v>
      </c>
      <c r="D39" s="1174"/>
      <c r="E39" s="1175"/>
      <c r="F39" s="36">
        <v>2.39</v>
      </c>
      <c r="G39" s="37">
        <v>1.53</v>
      </c>
      <c r="H39" s="37">
        <v>0.83</v>
      </c>
      <c r="I39" s="37">
        <v>0.76</v>
      </c>
      <c r="J39" s="38">
        <v>0.62</v>
      </c>
      <c r="K39" s="22"/>
      <c r="L39" s="22"/>
      <c r="M39" s="22"/>
      <c r="N39" s="22"/>
      <c r="O39" s="22"/>
      <c r="P39" s="22"/>
    </row>
    <row r="40" spans="1:16" ht="39" customHeight="1" x14ac:dyDescent="0.2">
      <c r="A40" s="22"/>
      <c r="B40" s="35"/>
      <c r="C40" s="1173" t="s">
        <v>579</v>
      </c>
      <c r="D40" s="1174"/>
      <c r="E40" s="1175"/>
      <c r="F40" s="36">
        <v>0.11</v>
      </c>
      <c r="G40" s="37">
        <v>0.35</v>
      </c>
      <c r="H40" s="37">
        <v>0.34</v>
      </c>
      <c r="I40" s="37">
        <v>0.18</v>
      </c>
      <c r="J40" s="38">
        <v>0.35</v>
      </c>
      <c r="K40" s="22"/>
      <c r="L40" s="22"/>
      <c r="M40" s="22"/>
      <c r="N40" s="22"/>
      <c r="O40" s="22"/>
      <c r="P40" s="22"/>
    </row>
    <row r="41" spans="1:16" ht="39" customHeight="1" x14ac:dyDescent="0.2">
      <c r="A41" s="22"/>
      <c r="B41" s="35"/>
      <c r="C41" s="1173" t="s">
        <v>580</v>
      </c>
      <c r="D41" s="1174"/>
      <c r="E41" s="1175"/>
      <c r="F41" s="36">
        <v>0.27</v>
      </c>
      <c r="G41" s="37">
        <v>0.17</v>
      </c>
      <c r="H41" s="37">
        <v>0.1</v>
      </c>
      <c r="I41" s="37">
        <v>0.15</v>
      </c>
      <c r="J41" s="38">
        <v>0.22</v>
      </c>
      <c r="K41" s="22"/>
      <c r="L41" s="22"/>
      <c r="M41" s="22"/>
      <c r="N41" s="22"/>
      <c r="O41" s="22"/>
      <c r="P41" s="22"/>
    </row>
    <row r="42" spans="1:16" ht="39" customHeight="1" x14ac:dyDescent="0.2">
      <c r="A42" s="22"/>
      <c r="B42" s="39"/>
      <c r="C42" s="1173" t="s">
        <v>581</v>
      </c>
      <c r="D42" s="1174"/>
      <c r="E42" s="1175"/>
      <c r="F42" s="36" t="s">
        <v>523</v>
      </c>
      <c r="G42" s="37" t="s">
        <v>523</v>
      </c>
      <c r="H42" s="37" t="s">
        <v>523</v>
      </c>
      <c r="I42" s="37" t="s">
        <v>523</v>
      </c>
      <c r="J42" s="38" t="s">
        <v>523</v>
      </c>
      <c r="K42" s="22"/>
      <c r="L42" s="22"/>
      <c r="M42" s="22"/>
      <c r="N42" s="22"/>
      <c r="O42" s="22"/>
      <c r="P42" s="22"/>
    </row>
    <row r="43" spans="1:16" ht="39" customHeight="1" thickBot="1" x14ac:dyDescent="0.25">
      <c r="A43" s="22"/>
      <c r="B43" s="40"/>
      <c r="C43" s="1176" t="s">
        <v>582</v>
      </c>
      <c r="D43" s="1177"/>
      <c r="E43" s="1178"/>
      <c r="F43" s="41">
        <v>0.16</v>
      </c>
      <c r="G43" s="42">
        <v>0.2</v>
      </c>
      <c r="H43" s="42">
        <v>0.23</v>
      </c>
      <c r="I43" s="42">
        <v>0.18</v>
      </c>
      <c r="J43" s="43">
        <v>0.18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l0Ec+QfvRDrX9OkhfUC0ETracvq9jhSBm+JQ+aJ36iam67Sficn42mnamMYjfi+70YbBvupNUhZi7DF7BX8LQ==" saltValue="XmCQhHZHktCFYdrBzuAP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3442</v>
      </c>
      <c r="L45" s="60">
        <v>3440</v>
      </c>
      <c r="M45" s="60">
        <v>3205</v>
      </c>
      <c r="N45" s="60">
        <v>3210</v>
      </c>
      <c r="O45" s="61">
        <v>3562</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523</v>
      </c>
      <c r="L46" s="64" t="s">
        <v>523</v>
      </c>
      <c r="M46" s="64" t="s">
        <v>523</v>
      </c>
      <c r="N46" s="64" t="s">
        <v>523</v>
      </c>
      <c r="O46" s="65" t="s">
        <v>523</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523</v>
      </c>
      <c r="L47" s="64" t="s">
        <v>523</v>
      </c>
      <c r="M47" s="64" t="s">
        <v>523</v>
      </c>
      <c r="N47" s="64" t="s">
        <v>523</v>
      </c>
      <c r="O47" s="65" t="s">
        <v>523</v>
      </c>
      <c r="P47" s="48"/>
      <c r="Q47" s="48"/>
      <c r="R47" s="48"/>
      <c r="S47" s="48"/>
      <c r="T47" s="48"/>
      <c r="U47" s="48"/>
    </row>
    <row r="48" spans="1:21" ht="30.75" customHeight="1" x14ac:dyDescent="0.2">
      <c r="A48" s="48"/>
      <c r="B48" s="1201"/>
      <c r="C48" s="1202"/>
      <c r="D48" s="62"/>
      <c r="E48" s="1183" t="s">
        <v>15</v>
      </c>
      <c r="F48" s="1183"/>
      <c r="G48" s="1183"/>
      <c r="H48" s="1183"/>
      <c r="I48" s="1183"/>
      <c r="J48" s="1184"/>
      <c r="K48" s="63">
        <v>1128</v>
      </c>
      <c r="L48" s="64">
        <v>997</v>
      </c>
      <c r="M48" s="64">
        <v>996</v>
      </c>
      <c r="N48" s="64">
        <v>975</v>
      </c>
      <c r="O48" s="65">
        <v>969</v>
      </c>
      <c r="P48" s="48"/>
      <c r="Q48" s="48"/>
      <c r="R48" s="48"/>
      <c r="S48" s="48"/>
      <c r="T48" s="48"/>
      <c r="U48" s="48"/>
    </row>
    <row r="49" spans="1:21" ht="30.75" customHeight="1" x14ac:dyDescent="0.2">
      <c r="A49" s="48"/>
      <c r="B49" s="1201"/>
      <c r="C49" s="1202"/>
      <c r="D49" s="62"/>
      <c r="E49" s="1183" t="s">
        <v>16</v>
      </c>
      <c r="F49" s="1183"/>
      <c r="G49" s="1183"/>
      <c r="H49" s="1183"/>
      <c r="I49" s="1183"/>
      <c r="J49" s="1184"/>
      <c r="K49" s="63">
        <v>52</v>
      </c>
      <c r="L49" s="64">
        <v>49</v>
      </c>
      <c r="M49" s="64">
        <v>43</v>
      </c>
      <c r="N49" s="64">
        <v>43</v>
      </c>
      <c r="O49" s="65">
        <v>49</v>
      </c>
      <c r="P49" s="48"/>
      <c r="Q49" s="48"/>
      <c r="R49" s="48"/>
      <c r="S49" s="48"/>
      <c r="T49" s="48"/>
      <c r="U49" s="48"/>
    </row>
    <row r="50" spans="1:21" ht="30.75" customHeight="1" x14ac:dyDescent="0.2">
      <c r="A50" s="48"/>
      <c r="B50" s="1201"/>
      <c r="C50" s="1202"/>
      <c r="D50" s="62"/>
      <c r="E50" s="1183" t="s">
        <v>17</v>
      </c>
      <c r="F50" s="1183"/>
      <c r="G50" s="1183"/>
      <c r="H50" s="1183"/>
      <c r="I50" s="1183"/>
      <c r="J50" s="1184"/>
      <c r="K50" s="63">
        <v>53</v>
      </c>
      <c r="L50" s="64">
        <v>49</v>
      </c>
      <c r="M50" s="64">
        <v>29</v>
      </c>
      <c r="N50" s="64">
        <v>15</v>
      </c>
      <c r="O50" s="65">
        <v>9</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523</v>
      </c>
      <c r="L51" s="64" t="s">
        <v>523</v>
      </c>
      <c r="M51" s="64" t="s">
        <v>523</v>
      </c>
      <c r="N51" s="64" t="s">
        <v>523</v>
      </c>
      <c r="O51" s="65" t="s">
        <v>523</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3500</v>
      </c>
      <c r="L52" s="64">
        <v>3457</v>
      </c>
      <c r="M52" s="64">
        <v>3396</v>
      </c>
      <c r="N52" s="64">
        <v>3310</v>
      </c>
      <c r="O52" s="65">
        <v>3318</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1175</v>
      </c>
      <c r="L53" s="69">
        <v>1078</v>
      </c>
      <c r="M53" s="69">
        <v>877</v>
      </c>
      <c r="N53" s="69">
        <v>933</v>
      </c>
      <c r="O53" s="70">
        <v>1271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189" t="s">
        <v>25</v>
      </c>
      <c r="C57" s="1190"/>
      <c r="D57" s="1193" t="s">
        <v>26</v>
      </c>
      <c r="E57" s="1194"/>
      <c r="F57" s="1194"/>
      <c r="G57" s="1194"/>
      <c r="H57" s="1194"/>
      <c r="I57" s="1194"/>
      <c r="J57" s="1195"/>
      <c r="K57" s="83" t="s">
        <v>610</v>
      </c>
      <c r="L57" s="84" t="s">
        <v>610</v>
      </c>
      <c r="M57" s="84" t="s">
        <v>610</v>
      </c>
      <c r="N57" s="84" t="s">
        <v>610</v>
      </c>
      <c r="O57" s="85" t="s">
        <v>610</v>
      </c>
    </row>
    <row r="58" spans="1:21" ht="31.5" customHeight="1" thickBot="1" x14ac:dyDescent="0.25">
      <c r="B58" s="1191"/>
      <c r="C58" s="1192"/>
      <c r="D58" s="1196" t="s">
        <v>27</v>
      </c>
      <c r="E58" s="1197"/>
      <c r="F58" s="1197"/>
      <c r="G58" s="1197"/>
      <c r="H58" s="1197"/>
      <c r="I58" s="1197"/>
      <c r="J58" s="1198"/>
      <c r="K58" s="86" t="s">
        <v>610</v>
      </c>
      <c r="L58" s="87" t="s">
        <v>610</v>
      </c>
      <c r="M58" s="87" t="s">
        <v>610</v>
      </c>
      <c r="N58" s="87" t="s">
        <v>610</v>
      </c>
      <c r="O58" s="88" t="s">
        <v>610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z6MM6EzqO5gpdHwkj2ZRgW4PWou/mz6eEGKGievzd/VFjyvSL7bgC03l4XiXFJz6nyLTC2gFoq/36bt8kS/w==" saltValue="3NAb4806zYy0/WpUkmZw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19" t="s">
        <v>30</v>
      </c>
      <c r="C41" s="1220"/>
      <c r="D41" s="102"/>
      <c r="E41" s="1221" t="s">
        <v>31</v>
      </c>
      <c r="F41" s="1221"/>
      <c r="G41" s="1221"/>
      <c r="H41" s="1222"/>
      <c r="I41" s="351">
        <v>32836</v>
      </c>
      <c r="J41" s="352">
        <v>32131</v>
      </c>
      <c r="K41" s="352">
        <v>32941</v>
      </c>
      <c r="L41" s="352">
        <v>32924</v>
      </c>
      <c r="M41" s="353">
        <v>31166</v>
      </c>
    </row>
    <row r="42" spans="2:13" ht="27.75" customHeight="1" x14ac:dyDescent="0.2">
      <c r="B42" s="1209"/>
      <c r="C42" s="1210"/>
      <c r="D42" s="103"/>
      <c r="E42" s="1213" t="s">
        <v>32</v>
      </c>
      <c r="F42" s="1213"/>
      <c r="G42" s="1213"/>
      <c r="H42" s="1214"/>
      <c r="I42" s="354">
        <v>112</v>
      </c>
      <c r="J42" s="355">
        <v>64</v>
      </c>
      <c r="K42" s="355">
        <v>35</v>
      </c>
      <c r="L42" s="355">
        <v>20</v>
      </c>
      <c r="M42" s="356">
        <v>11</v>
      </c>
    </row>
    <row r="43" spans="2:13" ht="27.75" customHeight="1" x14ac:dyDescent="0.2">
      <c r="B43" s="1209"/>
      <c r="C43" s="1210"/>
      <c r="D43" s="103"/>
      <c r="E43" s="1213" t="s">
        <v>33</v>
      </c>
      <c r="F43" s="1213"/>
      <c r="G43" s="1213"/>
      <c r="H43" s="1214"/>
      <c r="I43" s="354">
        <v>9180</v>
      </c>
      <c r="J43" s="355">
        <v>8013</v>
      </c>
      <c r="K43" s="355">
        <v>6781</v>
      </c>
      <c r="L43" s="355">
        <v>5669</v>
      </c>
      <c r="M43" s="356">
        <v>5357</v>
      </c>
    </row>
    <row r="44" spans="2:13" ht="27.75" customHeight="1" x14ac:dyDescent="0.2">
      <c r="B44" s="1209"/>
      <c r="C44" s="1210"/>
      <c r="D44" s="103"/>
      <c r="E44" s="1213" t="s">
        <v>34</v>
      </c>
      <c r="F44" s="1213"/>
      <c r="G44" s="1213"/>
      <c r="H44" s="1214"/>
      <c r="I44" s="354">
        <v>372</v>
      </c>
      <c r="J44" s="355">
        <v>311</v>
      </c>
      <c r="K44" s="355">
        <v>257</v>
      </c>
      <c r="L44" s="355">
        <v>270</v>
      </c>
      <c r="M44" s="356">
        <v>209</v>
      </c>
    </row>
    <row r="45" spans="2:13" ht="27.75" customHeight="1" x14ac:dyDescent="0.2">
      <c r="B45" s="1209"/>
      <c r="C45" s="1210"/>
      <c r="D45" s="103"/>
      <c r="E45" s="1213" t="s">
        <v>35</v>
      </c>
      <c r="F45" s="1213"/>
      <c r="G45" s="1213"/>
      <c r="H45" s="1214"/>
      <c r="I45" s="354">
        <v>6863</v>
      </c>
      <c r="J45" s="355">
        <v>6633</v>
      </c>
      <c r="K45" s="355">
        <v>6826</v>
      </c>
      <c r="L45" s="355">
        <v>6862</v>
      </c>
      <c r="M45" s="356">
        <v>6781</v>
      </c>
    </row>
    <row r="46" spans="2:13" ht="27.75" customHeight="1" x14ac:dyDescent="0.2">
      <c r="B46" s="1209"/>
      <c r="C46" s="1210"/>
      <c r="D46" s="104"/>
      <c r="E46" s="1213" t="s">
        <v>36</v>
      </c>
      <c r="F46" s="1213"/>
      <c r="G46" s="1213"/>
      <c r="H46" s="1214"/>
      <c r="I46" s="354">
        <v>7</v>
      </c>
      <c r="J46" s="355">
        <v>7</v>
      </c>
      <c r="K46" s="355">
        <v>7</v>
      </c>
      <c r="L46" s="355">
        <v>6</v>
      </c>
      <c r="M46" s="356">
        <v>7</v>
      </c>
    </row>
    <row r="47" spans="2:13" ht="27.75" customHeight="1" x14ac:dyDescent="0.2">
      <c r="B47" s="1209"/>
      <c r="C47" s="1210"/>
      <c r="D47" s="105"/>
      <c r="E47" s="1223" t="s">
        <v>37</v>
      </c>
      <c r="F47" s="1224"/>
      <c r="G47" s="1224"/>
      <c r="H47" s="1225"/>
      <c r="I47" s="354" t="s">
        <v>523</v>
      </c>
      <c r="J47" s="355" t="s">
        <v>523</v>
      </c>
      <c r="K47" s="355" t="s">
        <v>523</v>
      </c>
      <c r="L47" s="355" t="s">
        <v>523</v>
      </c>
      <c r="M47" s="356" t="s">
        <v>523</v>
      </c>
    </row>
    <row r="48" spans="2:13" ht="27.75" customHeight="1" x14ac:dyDescent="0.2">
      <c r="B48" s="1209"/>
      <c r="C48" s="1210"/>
      <c r="D48" s="103"/>
      <c r="E48" s="1213" t="s">
        <v>38</v>
      </c>
      <c r="F48" s="1213"/>
      <c r="G48" s="1213"/>
      <c r="H48" s="1214"/>
      <c r="I48" s="354" t="s">
        <v>523</v>
      </c>
      <c r="J48" s="355" t="s">
        <v>523</v>
      </c>
      <c r="K48" s="355" t="s">
        <v>523</v>
      </c>
      <c r="L48" s="355" t="s">
        <v>523</v>
      </c>
      <c r="M48" s="356" t="s">
        <v>523</v>
      </c>
    </row>
    <row r="49" spans="2:13" ht="27.75" customHeight="1" x14ac:dyDescent="0.2">
      <c r="B49" s="1211"/>
      <c r="C49" s="1212"/>
      <c r="D49" s="103"/>
      <c r="E49" s="1213" t="s">
        <v>39</v>
      </c>
      <c r="F49" s="1213"/>
      <c r="G49" s="1213"/>
      <c r="H49" s="1214"/>
      <c r="I49" s="354" t="s">
        <v>523</v>
      </c>
      <c r="J49" s="355" t="s">
        <v>523</v>
      </c>
      <c r="K49" s="355" t="s">
        <v>523</v>
      </c>
      <c r="L49" s="355" t="s">
        <v>523</v>
      </c>
      <c r="M49" s="356" t="s">
        <v>523</v>
      </c>
    </row>
    <row r="50" spans="2:13" ht="27.75" customHeight="1" x14ac:dyDescent="0.2">
      <c r="B50" s="1207" t="s">
        <v>40</v>
      </c>
      <c r="C50" s="1208"/>
      <c r="D50" s="106"/>
      <c r="E50" s="1213" t="s">
        <v>41</v>
      </c>
      <c r="F50" s="1213"/>
      <c r="G50" s="1213"/>
      <c r="H50" s="1214"/>
      <c r="I50" s="354">
        <v>10642</v>
      </c>
      <c r="J50" s="355">
        <v>10674</v>
      </c>
      <c r="K50" s="355">
        <v>10716</v>
      </c>
      <c r="L50" s="355">
        <v>10314</v>
      </c>
      <c r="M50" s="356">
        <v>7717</v>
      </c>
    </row>
    <row r="51" spans="2:13" ht="27.75" customHeight="1" x14ac:dyDescent="0.2">
      <c r="B51" s="1209"/>
      <c r="C51" s="1210"/>
      <c r="D51" s="103"/>
      <c r="E51" s="1213" t="s">
        <v>42</v>
      </c>
      <c r="F51" s="1213"/>
      <c r="G51" s="1213"/>
      <c r="H51" s="1214"/>
      <c r="I51" s="354">
        <v>4519</v>
      </c>
      <c r="J51" s="355">
        <v>4446</v>
      </c>
      <c r="K51" s="355">
        <v>4377</v>
      </c>
      <c r="L51" s="355">
        <v>4173</v>
      </c>
      <c r="M51" s="356">
        <v>3858</v>
      </c>
    </row>
    <row r="52" spans="2:13" ht="27.75" customHeight="1" x14ac:dyDescent="0.2">
      <c r="B52" s="1211"/>
      <c r="C52" s="1212"/>
      <c r="D52" s="103"/>
      <c r="E52" s="1213" t="s">
        <v>43</v>
      </c>
      <c r="F52" s="1213"/>
      <c r="G52" s="1213"/>
      <c r="H52" s="1214"/>
      <c r="I52" s="354">
        <v>35330</v>
      </c>
      <c r="J52" s="355">
        <v>34796</v>
      </c>
      <c r="K52" s="355">
        <v>33894</v>
      </c>
      <c r="L52" s="355">
        <v>32869</v>
      </c>
      <c r="M52" s="356">
        <v>32004</v>
      </c>
    </row>
    <row r="53" spans="2:13" ht="27.75" customHeight="1" thickBot="1" x14ac:dyDescent="0.25">
      <c r="B53" s="1215" t="s">
        <v>44</v>
      </c>
      <c r="C53" s="1216"/>
      <c r="D53" s="107"/>
      <c r="E53" s="1217" t="s">
        <v>45</v>
      </c>
      <c r="F53" s="1217"/>
      <c r="G53" s="1217"/>
      <c r="H53" s="1218"/>
      <c r="I53" s="357">
        <v>-1122</v>
      </c>
      <c r="J53" s="358">
        <v>-2755</v>
      </c>
      <c r="K53" s="358">
        <v>-2139</v>
      </c>
      <c r="L53" s="358">
        <v>-1603</v>
      </c>
      <c r="M53" s="359">
        <v>-49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vH5xxe0yzP6uAJk/qm03/0xReYTp4knffUtn09j6AB0FaVW9fTg+avPqB1w+i5IdOwi2JsLpNrLhAXB/93sZzg==" saltValue="bfnXV8PYF8S16DW3ba7b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566</v>
      </c>
      <c r="G54" s="116" t="s">
        <v>567</v>
      </c>
      <c r="H54" s="117" t="s">
        <v>568</v>
      </c>
    </row>
    <row r="55" spans="2:8" ht="52.5" customHeight="1" x14ac:dyDescent="0.2">
      <c r="B55" s="118"/>
      <c r="C55" s="1234" t="s">
        <v>48</v>
      </c>
      <c r="D55" s="1234"/>
      <c r="E55" s="1235"/>
      <c r="F55" s="119">
        <v>2745</v>
      </c>
      <c r="G55" s="119">
        <v>2745</v>
      </c>
      <c r="H55" s="120">
        <v>2727</v>
      </c>
    </row>
    <row r="56" spans="2:8" ht="52.5" customHeight="1" x14ac:dyDescent="0.2">
      <c r="B56" s="121"/>
      <c r="C56" s="1236" t="s">
        <v>49</v>
      </c>
      <c r="D56" s="1236"/>
      <c r="E56" s="1237"/>
      <c r="F56" s="122">
        <v>463</v>
      </c>
      <c r="G56" s="122">
        <v>364</v>
      </c>
      <c r="H56" s="123">
        <v>137</v>
      </c>
    </row>
    <row r="57" spans="2:8" ht="53.25" customHeight="1" x14ac:dyDescent="0.2">
      <c r="B57" s="121"/>
      <c r="C57" s="1238" t="s">
        <v>50</v>
      </c>
      <c r="D57" s="1238"/>
      <c r="E57" s="1239"/>
      <c r="F57" s="124">
        <v>6423</v>
      </c>
      <c r="G57" s="124">
        <v>6134</v>
      </c>
      <c r="H57" s="125">
        <v>3651</v>
      </c>
    </row>
    <row r="58" spans="2:8" ht="45.75" customHeight="1" x14ac:dyDescent="0.2">
      <c r="B58" s="126"/>
      <c r="C58" s="1226" t="s">
        <v>589</v>
      </c>
      <c r="D58" s="1227"/>
      <c r="E58" s="1228"/>
      <c r="F58" s="127">
        <v>1771</v>
      </c>
      <c r="G58" s="127">
        <v>1863</v>
      </c>
      <c r="H58" s="128">
        <v>2994</v>
      </c>
    </row>
    <row r="59" spans="2:8" ht="45.75" customHeight="1" x14ac:dyDescent="0.2">
      <c r="B59" s="126"/>
      <c r="C59" s="1226" t="s">
        <v>590</v>
      </c>
      <c r="D59" s="1227"/>
      <c r="E59" s="1228"/>
      <c r="F59" s="127">
        <v>485</v>
      </c>
      <c r="G59" s="127">
        <v>495</v>
      </c>
      <c r="H59" s="128">
        <v>497</v>
      </c>
    </row>
    <row r="60" spans="2:8" ht="45.75" customHeight="1" x14ac:dyDescent="0.2">
      <c r="B60" s="126"/>
      <c r="C60" s="1226" t="s">
        <v>593</v>
      </c>
      <c r="D60" s="1227"/>
      <c r="E60" s="1228"/>
      <c r="F60" s="127">
        <v>93</v>
      </c>
      <c r="G60" s="127">
        <v>98</v>
      </c>
      <c r="H60" s="128">
        <v>118</v>
      </c>
    </row>
    <row r="61" spans="2:8" ht="45.75" customHeight="1" x14ac:dyDescent="0.2">
      <c r="B61" s="126"/>
      <c r="C61" s="1226" t="s">
        <v>592</v>
      </c>
      <c r="D61" s="1227"/>
      <c r="E61" s="1228"/>
      <c r="F61" s="127">
        <v>12</v>
      </c>
      <c r="G61" s="127">
        <v>16</v>
      </c>
      <c r="H61" s="128">
        <v>35</v>
      </c>
    </row>
    <row r="62" spans="2:8" ht="45.75" customHeight="1" thickBot="1" x14ac:dyDescent="0.25">
      <c r="B62" s="129"/>
      <c r="C62" s="1229" t="s">
        <v>591</v>
      </c>
      <c r="D62" s="1230"/>
      <c r="E62" s="1231"/>
      <c r="F62" s="130">
        <v>5</v>
      </c>
      <c r="G62" s="130">
        <v>5</v>
      </c>
      <c r="H62" s="131">
        <v>5</v>
      </c>
    </row>
    <row r="63" spans="2:8" ht="52.5" customHeight="1" thickBot="1" x14ac:dyDescent="0.25">
      <c r="B63" s="132"/>
      <c r="C63" s="1232" t="s">
        <v>51</v>
      </c>
      <c r="D63" s="1232"/>
      <c r="E63" s="1233"/>
      <c r="F63" s="133">
        <v>9631</v>
      </c>
      <c r="G63" s="133">
        <v>9243</v>
      </c>
      <c r="H63" s="134">
        <v>6515</v>
      </c>
    </row>
    <row r="64" spans="2:8" ht="13" x14ac:dyDescent="0.2"/>
  </sheetData>
  <sheetProtection algorithmName="SHA-512" hashValue="imM5nPW3IVpdK0hNKFS5XsMXzSXy97g5W8Lxi9BOl9/vcLOpIUUYcjojkNszqyOsUKrjF6DP/3k8/Ydu4KN40A==" saltValue="GMEMul/ImFGoVvC28aEb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33300</v>
      </c>
      <c r="E3" s="153"/>
      <c r="F3" s="154">
        <v>52308</v>
      </c>
      <c r="G3" s="155"/>
      <c r="H3" s="156"/>
    </row>
    <row r="4" spans="1:8" x14ac:dyDescent="0.2">
      <c r="A4" s="157"/>
      <c r="B4" s="158"/>
      <c r="C4" s="159"/>
      <c r="D4" s="160">
        <v>27209</v>
      </c>
      <c r="E4" s="161"/>
      <c r="F4" s="162">
        <v>28695</v>
      </c>
      <c r="G4" s="163"/>
      <c r="H4" s="164"/>
    </row>
    <row r="5" spans="1:8" x14ac:dyDescent="0.2">
      <c r="A5" s="145" t="s">
        <v>556</v>
      </c>
      <c r="B5" s="150"/>
      <c r="C5" s="151"/>
      <c r="D5" s="152">
        <v>23895</v>
      </c>
      <c r="E5" s="153"/>
      <c r="F5" s="154">
        <v>46402</v>
      </c>
      <c r="G5" s="155"/>
      <c r="H5" s="156"/>
    </row>
    <row r="6" spans="1:8" x14ac:dyDescent="0.2">
      <c r="A6" s="157"/>
      <c r="B6" s="158"/>
      <c r="C6" s="159"/>
      <c r="D6" s="160">
        <v>8749</v>
      </c>
      <c r="E6" s="161"/>
      <c r="F6" s="162">
        <v>26897</v>
      </c>
      <c r="G6" s="163"/>
      <c r="H6" s="164"/>
    </row>
    <row r="7" spans="1:8" x14ac:dyDescent="0.2">
      <c r="A7" s="145" t="s">
        <v>557</v>
      </c>
      <c r="B7" s="150"/>
      <c r="C7" s="151"/>
      <c r="D7" s="152">
        <v>45844</v>
      </c>
      <c r="E7" s="153"/>
      <c r="F7" s="154">
        <v>66343</v>
      </c>
      <c r="G7" s="155"/>
      <c r="H7" s="156"/>
    </row>
    <row r="8" spans="1:8" x14ac:dyDescent="0.2">
      <c r="A8" s="157"/>
      <c r="B8" s="158"/>
      <c r="C8" s="159"/>
      <c r="D8" s="160">
        <v>33380</v>
      </c>
      <c r="E8" s="161"/>
      <c r="F8" s="162">
        <v>34529</v>
      </c>
      <c r="G8" s="163"/>
      <c r="H8" s="164"/>
    </row>
    <row r="9" spans="1:8" x14ac:dyDescent="0.2">
      <c r="A9" s="145" t="s">
        <v>558</v>
      </c>
      <c r="B9" s="150"/>
      <c r="C9" s="151"/>
      <c r="D9" s="152">
        <v>32573</v>
      </c>
      <c r="E9" s="153"/>
      <c r="F9" s="154">
        <v>56416</v>
      </c>
      <c r="G9" s="155"/>
      <c r="H9" s="156"/>
    </row>
    <row r="10" spans="1:8" x14ac:dyDescent="0.2">
      <c r="A10" s="157"/>
      <c r="B10" s="158"/>
      <c r="C10" s="159"/>
      <c r="D10" s="160">
        <v>23390</v>
      </c>
      <c r="E10" s="161"/>
      <c r="F10" s="162">
        <v>32623</v>
      </c>
      <c r="G10" s="163"/>
      <c r="H10" s="164"/>
    </row>
    <row r="11" spans="1:8" x14ac:dyDescent="0.2">
      <c r="A11" s="145" t="s">
        <v>559</v>
      </c>
      <c r="B11" s="150"/>
      <c r="C11" s="151"/>
      <c r="D11" s="152">
        <v>47073</v>
      </c>
      <c r="E11" s="153"/>
      <c r="F11" s="154">
        <v>49217</v>
      </c>
      <c r="G11" s="155"/>
      <c r="H11" s="156"/>
    </row>
    <row r="12" spans="1:8" x14ac:dyDescent="0.2">
      <c r="A12" s="157"/>
      <c r="B12" s="158"/>
      <c r="C12" s="165"/>
      <c r="D12" s="160">
        <v>43884</v>
      </c>
      <c r="E12" s="161"/>
      <c r="F12" s="162">
        <v>27232</v>
      </c>
      <c r="G12" s="163"/>
      <c r="H12" s="164"/>
    </row>
    <row r="13" spans="1:8" x14ac:dyDescent="0.2">
      <c r="A13" s="145"/>
      <c r="B13" s="150"/>
      <c r="C13" s="166"/>
      <c r="D13" s="167">
        <v>36537</v>
      </c>
      <c r="E13" s="168"/>
      <c r="F13" s="169">
        <v>54137</v>
      </c>
      <c r="G13" s="170"/>
      <c r="H13" s="156"/>
    </row>
    <row r="14" spans="1:8" x14ac:dyDescent="0.2">
      <c r="A14" s="157"/>
      <c r="B14" s="158"/>
      <c r="C14" s="159"/>
      <c r="D14" s="160">
        <v>27322</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14.82</v>
      </c>
      <c r="C19" s="171">
        <f>ROUND(VALUE(SUBSTITUTE(実質収支比率等に係る経年分析!G$48,"▲","-")),2)</f>
        <v>13</v>
      </c>
      <c r="D19" s="171">
        <f>ROUND(VALUE(SUBSTITUTE(実質収支比率等に係る経年分析!H$48,"▲","-")),2)</f>
        <v>16.14</v>
      </c>
      <c r="E19" s="171">
        <f>ROUND(VALUE(SUBSTITUTE(実質収支比率等に係る経年分析!I$48,"▲","-")),2)</f>
        <v>18.43</v>
      </c>
      <c r="F19" s="171">
        <f>ROUND(VALUE(SUBSTITUTE(実質収支比率等に係る経年分析!J$48,"▲","-")),2)</f>
        <v>19.29</v>
      </c>
    </row>
    <row r="20" spans="1:11" x14ac:dyDescent="0.2">
      <c r="A20" s="171" t="s">
        <v>55</v>
      </c>
      <c r="B20" s="171">
        <f>ROUND(VALUE(SUBSTITUTE(実質収支比率等に係る経年分析!F$47,"▲","-")),2)</f>
        <v>9.17</v>
      </c>
      <c r="C20" s="171">
        <f>ROUND(VALUE(SUBSTITUTE(実質収支比率等に係る経年分析!G$47,"▲","-")),2)</f>
        <v>10.85</v>
      </c>
      <c r="D20" s="171">
        <f>ROUND(VALUE(SUBSTITUTE(実質収支比率等に係る経年分析!H$47,"▲","-")),2)</f>
        <v>11.28</v>
      </c>
      <c r="E20" s="171">
        <f>ROUND(VALUE(SUBSTITUTE(実質収支比率等に係る経年分析!I$47,"▲","-")),2)</f>
        <v>10.89</v>
      </c>
      <c r="F20" s="171">
        <f>ROUND(VALUE(SUBSTITUTE(実質収支比率等に係る経年分析!J$47,"▲","-")),2)</f>
        <v>10.39</v>
      </c>
    </row>
    <row r="21" spans="1:11" x14ac:dyDescent="0.2">
      <c r="A21" s="171" t="s">
        <v>56</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1.47</v>
      </c>
      <c r="D21" s="171">
        <f>IF(ISNUMBER(VALUE(SUBSTITUTE(実質収支比率等に係る経年分析!H$49,"▲","-"))),ROUND(VALUE(SUBSTITUTE(実質収支比率等に係る経年分析!H$49,"▲","-")),2),NA())</f>
        <v>3.68</v>
      </c>
      <c r="E21" s="171">
        <f>IF(ISNUMBER(VALUE(SUBSTITUTE(実質収支比率等に係る経年分析!I$49,"▲","-"))),ROUND(VALUE(SUBSTITUTE(実質収支比率等に係る経年分析!I$49,"▲","-")),2),NA())</f>
        <v>2.84</v>
      </c>
      <c r="F21" s="171">
        <f>IF(ISNUMBER(VALUE(SUBSTITUTE(実質収支比率等に係る経年分析!J$49,"▲","-"))),ROUND(VALUE(SUBSTITUTE(実質収支比率等に係る経年分析!J$49,"▲","-")),2),NA())</f>
        <v>2.38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0.22</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0.35</v>
      </c>
    </row>
    <row r="31" spans="1:11" x14ac:dyDescent="0.2">
      <c r="A31" s="172" t="str">
        <f>IF(連結実質赤字比率に係る赤字・黒字の構成分析!C$39="",NA(),連結実質赤字比率に係る赤字・黒字の構成分析!C$39)</f>
        <v>加須都市計画事業野中土地区画整理事業特別会計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0.62</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1.42</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9.86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10.210000000000001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19.399999999999999</v>
      </c>
    </row>
    <row r="36" spans="1:16" x14ac:dyDescent="0.2">
      <c r="A36" s="172" t="str">
        <f>IF(連結実質赤字比率に係る赤字・黒字の構成分析!C$34="",NA(),連結実質赤字比率に係る赤字・黒字の構成分析!C$34)</f>
        <v>加須都市計画事業野中土地区画整理事業特別会計（普通会計）</v>
      </c>
      <c r="B36" s="172">
        <f>IF(ROUND(VALUE(SUBSTITUTE(連結実質赤字比率に係る赤字・黒字の構成分析!F$34,"▲", "-")), 2) &lt; 0, ABS(ROUND(VALUE(SUBSTITUTE(連結実質赤字比率に係る赤字・黒字の構成分析!F$34,"▲", "-")), 2)), NA())</f>
        <v>0.06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0.1</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0.06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0.26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0.13</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3500</v>
      </c>
      <c r="E42" s="173"/>
      <c r="F42" s="173"/>
      <c r="G42" s="173">
        <f>'実質公債費比率（分子）の構造'!L$52</f>
        <v>3457</v>
      </c>
      <c r="H42" s="173"/>
      <c r="I42" s="173"/>
      <c r="J42" s="173">
        <f>'実質公債費比率（分子）の構造'!M$52</f>
        <v>3396</v>
      </c>
      <c r="K42" s="173"/>
      <c r="L42" s="173"/>
      <c r="M42" s="173">
        <f>'実質公債費比率（分子）の構造'!N$52</f>
        <v>3310</v>
      </c>
      <c r="N42" s="173"/>
      <c r="O42" s="173"/>
      <c r="P42" s="173">
        <f>'実質公債費比率（分子）の構造'!O$52</f>
        <v>3318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53</v>
      </c>
      <c r="C44" s="173"/>
      <c r="D44" s="173"/>
      <c r="E44" s="173">
        <f>'実質公債費比率（分子）の構造'!L$50</f>
        <v>49</v>
      </c>
      <c r="F44" s="173"/>
      <c r="G44" s="173"/>
      <c r="H44" s="173">
        <f>'実質公債費比率（分子）の構造'!M$50</f>
        <v>29</v>
      </c>
      <c r="I44" s="173"/>
      <c r="J44" s="173"/>
      <c r="K44" s="173">
        <f>'実質公債費比率（分子）の構造'!N$50</f>
        <v>15</v>
      </c>
      <c r="L44" s="173"/>
      <c r="M44" s="173"/>
      <c r="N44" s="173">
        <f>'実質公債費比率（分子）の構造'!O$50</f>
        <v>9</v>
      </c>
      <c r="O44" s="173"/>
      <c r="P44" s="173"/>
    </row>
    <row r="45" spans="1:16" x14ac:dyDescent="0.2">
      <c r="A45" s="173" t="s">
        <v>66</v>
      </c>
      <c r="B45" s="173">
        <f>'実質公債費比率（分子）の構造'!K$49</f>
        <v>52</v>
      </c>
      <c r="C45" s="173"/>
      <c r="D45" s="173"/>
      <c r="E45" s="173">
        <f>'実質公債費比率（分子）の構造'!L$49</f>
        <v>49</v>
      </c>
      <c r="F45" s="173"/>
      <c r="G45" s="173"/>
      <c r="H45" s="173">
        <f>'実質公債費比率（分子）の構造'!M$49</f>
        <v>43</v>
      </c>
      <c r="I45" s="173"/>
      <c r="J45" s="173"/>
      <c r="K45" s="173">
        <f>'実質公債費比率（分子）の構造'!N$49</f>
        <v>43</v>
      </c>
      <c r="L45" s="173"/>
      <c r="M45" s="173"/>
      <c r="N45" s="173">
        <f>'実質公債費比率（分子）の構造'!O$49</f>
        <v>49</v>
      </c>
      <c r="O45" s="173"/>
      <c r="P45" s="173"/>
    </row>
    <row r="46" spans="1:16" x14ac:dyDescent="0.2">
      <c r="A46" s="173" t="s">
        <v>67</v>
      </c>
      <c r="B46" s="173">
        <f>'実質公債費比率（分子）の構造'!K$48</f>
        <v>1128</v>
      </c>
      <c r="C46" s="173"/>
      <c r="D46" s="173"/>
      <c r="E46" s="173">
        <f>'実質公債費比率（分子）の構造'!L$48</f>
        <v>997</v>
      </c>
      <c r="F46" s="173"/>
      <c r="G46" s="173"/>
      <c r="H46" s="173">
        <f>'実質公債費比率（分子）の構造'!M$48</f>
        <v>996</v>
      </c>
      <c r="I46" s="173"/>
      <c r="J46" s="173"/>
      <c r="K46" s="173">
        <f>'実質公債費比率（分子）の構造'!N$48</f>
        <v>975</v>
      </c>
      <c r="L46" s="173"/>
      <c r="M46" s="173"/>
      <c r="N46" s="173">
        <f>'実質公債費比率（分子）の構造'!O$48</f>
        <v>969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3442</v>
      </c>
      <c r="C49" s="173"/>
      <c r="D49" s="173"/>
      <c r="E49" s="173">
        <f>'実質公債費比率（分子）の構造'!L$45</f>
        <v>3440</v>
      </c>
      <c r="F49" s="173"/>
      <c r="G49" s="173"/>
      <c r="H49" s="173">
        <f>'実質公債費比率（分子）の構造'!M$45</f>
        <v>3205</v>
      </c>
      <c r="I49" s="173"/>
      <c r="J49" s="173"/>
      <c r="K49" s="173">
        <f>'実質公債費比率（分子）の構造'!N$45</f>
        <v>3210</v>
      </c>
      <c r="L49" s="173"/>
      <c r="M49" s="173"/>
      <c r="N49" s="173">
        <f>'実質公債費比率（分子）の構造'!O$45</f>
        <v>3562</v>
      </c>
      <c r="O49" s="173"/>
      <c r="P49" s="173"/>
    </row>
    <row r="50" spans="1:16" x14ac:dyDescent="0.2">
      <c r="A50" s="173" t="s">
        <v>71</v>
      </c>
      <c r="B50" s="173" t="e">
        <f>NA()</f>
        <v>#N/A</v>
      </c>
      <c r="C50" s="173">
        <f>IF(ISNUMBER('実質公債費比率（分子）の構造'!K$53),'実質公債費比率（分子）の構造'!K$53,NA())</f>
        <v>1175</v>
      </c>
      <c r="D50" s="173" t="e">
        <f>NA()</f>
        <v>#N/A</v>
      </c>
      <c r="E50" s="173" t="e">
        <f>NA()</f>
        <v>#N/A</v>
      </c>
      <c r="F50" s="173">
        <f>IF(ISNUMBER('実質公債費比率（分子）の構造'!L$53),'実質公債費比率（分子）の構造'!L$53,NA())</f>
        <v>1078</v>
      </c>
      <c r="G50" s="173" t="e">
        <f>NA()</f>
        <v>#N/A</v>
      </c>
      <c r="H50" s="173" t="e">
        <f>NA()</f>
        <v>#N/A</v>
      </c>
      <c r="I50" s="173">
        <f>IF(ISNUMBER('実質公債費比率（分子）の構造'!M$53),'実質公債費比率（分子）の構造'!M$53,NA())</f>
        <v>877</v>
      </c>
      <c r="J50" s="173" t="e">
        <f>NA()</f>
        <v>#N/A</v>
      </c>
      <c r="K50" s="173" t="e">
        <f>NA()</f>
        <v>#N/A</v>
      </c>
      <c r="L50" s="173">
        <f>IF(ISNUMBER('実質公債費比率（分子）の構造'!N$53),'実質公債費比率（分子）の構造'!N$53,NA())</f>
        <v>933</v>
      </c>
      <c r="M50" s="173" t="e">
        <f>NA()</f>
        <v>#N/A</v>
      </c>
      <c r="N50" s="173" t="e">
        <f>NA()</f>
        <v>#N/A</v>
      </c>
      <c r="O50" s="173">
        <f>IF(ISNUMBER('実質公債費比率（分子）の構造'!O$53),'実質公債費比率（分子）の構造'!O$53,NA())</f>
        <v>1271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35330</v>
      </c>
      <c r="E56" s="172"/>
      <c r="F56" s="172"/>
      <c r="G56" s="172">
        <f>'将来負担比率（分子）の構造'!J$52</f>
        <v>34796</v>
      </c>
      <c r="H56" s="172"/>
      <c r="I56" s="172"/>
      <c r="J56" s="172">
        <f>'将来負担比率（分子）の構造'!K$52</f>
        <v>33894</v>
      </c>
      <c r="K56" s="172"/>
      <c r="L56" s="172"/>
      <c r="M56" s="172">
        <f>'将来負担比率（分子）の構造'!L$52</f>
        <v>32869</v>
      </c>
      <c r="N56" s="172"/>
      <c r="O56" s="172"/>
      <c r="P56" s="172">
        <f>'将来負担比率（分子）の構造'!M$52</f>
        <v>32004</v>
      </c>
    </row>
    <row r="57" spans="1:16" x14ac:dyDescent="0.2">
      <c r="A57" s="172" t="s">
        <v>42</v>
      </c>
      <c r="B57" s="172"/>
      <c r="C57" s="172"/>
      <c r="D57" s="172">
        <f>'将来負担比率（分子）の構造'!I$51</f>
        <v>4519</v>
      </c>
      <c r="E57" s="172"/>
      <c r="F57" s="172"/>
      <c r="G57" s="172">
        <f>'将来負担比率（分子）の構造'!J$51</f>
        <v>4446</v>
      </c>
      <c r="H57" s="172"/>
      <c r="I57" s="172"/>
      <c r="J57" s="172">
        <f>'将来負担比率（分子）の構造'!K$51</f>
        <v>4377</v>
      </c>
      <c r="K57" s="172"/>
      <c r="L57" s="172"/>
      <c r="M57" s="172">
        <f>'将来負担比率（分子）の構造'!L$51</f>
        <v>4173</v>
      </c>
      <c r="N57" s="172"/>
      <c r="O57" s="172"/>
      <c r="P57" s="172">
        <f>'将来負担比率（分子）の構造'!M$51</f>
        <v>3858</v>
      </c>
    </row>
    <row r="58" spans="1:16" x14ac:dyDescent="0.2">
      <c r="A58" s="172" t="s">
        <v>41</v>
      </c>
      <c r="B58" s="172"/>
      <c r="C58" s="172"/>
      <c r="D58" s="172">
        <f>'将来負担比率（分子）の構造'!I$50</f>
        <v>10642</v>
      </c>
      <c r="E58" s="172"/>
      <c r="F58" s="172"/>
      <c r="G58" s="172">
        <f>'将来負担比率（分子）の構造'!J$50</f>
        <v>10674</v>
      </c>
      <c r="H58" s="172"/>
      <c r="I58" s="172"/>
      <c r="J58" s="172">
        <f>'将来負担比率（分子）の構造'!K$50</f>
        <v>10716</v>
      </c>
      <c r="K58" s="172"/>
      <c r="L58" s="172"/>
      <c r="M58" s="172">
        <f>'将来負担比率（分子）の構造'!L$50</f>
        <v>10314</v>
      </c>
      <c r="N58" s="172"/>
      <c r="O58" s="172"/>
      <c r="P58" s="172">
        <f>'将来負担比率（分子）の構造'!M$50</f>
        <v>7717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7</v>
      </c>
      <c r="C61" s="172"/>
      <c r="D61" s="172"/>
      <c r="E61" s="172">
        <f>'将来負担比率（分子）の構造'!J$46</f>
        <v>7</v>
      </c>
      <c r="F61" s="172"/>
      <c r="G61" s="172"/>
      <c r="H61" s="172">
        <f>'将来負担比率（分子）の構造'!K$46</f>
        <v>7</v>
      </c>
      <c r="I61" s="172"/>
      <c r="J61" s="172"/>
      <c r="K61" s="172">
        <f>'将来負担比率（分子）の構造'!L$46</f>
        <v>6</v>
      </c>
      <c r="L61" s="172"/>
      <c r="M61" s="172"/>
      <c r="N61" s="172">
        <f>'将来負担比率（分子）の構造'!M$46</f>
        <v>7</v>
      </c>
      <c r="O61" s="172"/>
      <c r="P61" s="172"/>
    </row>
    <row r="62" spans="1:16" x14ac:dyDescent="0.2">
      <c r="A62" s="172" t="s">
        <v>35</v>
      </c>
      <c r="B62" s="172">
        <f>'将来負担比率（分子）の構造'!I$45</f>
        <v>6863</v>
      </c>
      <c r="C62" s="172"/>
      <c r="D62" s="172"/>
      <c r="E62" s="172">
        <f>'将来負担比率（分子）の構造'!J$45</f>
        <v>6633</v>
      </c>
      <c r="F62" s="172"/>
      <c r="G62" s="172"/>
      <c r="H62" s="172">
        <f>'将来負担比率（分子）の構造'!K$45</f>
        <v>6826</v>
      </c>
      <c r="I62" s="172"/>
      <c r="J62" s="172"/>
      <c r="K62" s="172">
        <f>'将来負担比率（分子）の構造'!L$45</f>
        <v>6862</v>
      </c>
      <c r="L62" s="172"/>
      <c r="M62" s="172"/>
      <c r="N62" s="172">
        <f>'将来負担比率（分子）の構造'!M$45</f>
        <v>6781</v>
      </c>
      <c r="O62" s="172"/>
      <c r="P62" s="172"/>
    </row>
    <row r="63" spans="1:16" x14ac:dyDescent="0.2">
      <c r="A63" s="172" t="s">
        <v>34</v>
      </c>
      <c r="B63" s="172">
        <f>'将来負担比率（分子）の構造'!I$44</f>
        <v>372</v>
      </c>
      <c r="C63" s="172"/>
      <c r="D63" s="172"/>
      <c r="E63" s="172">
        <f>'将来負担比率（分子）の構造'!J$44</f>
        <v>311</v>
      </c>
      <c r="F63" s="172"/>
      <c r="G63" s="172"/>
      <c r="H63" s="172">
        <f>'将来負担比率（分子）の構造'!K$44</f>
        <v>257</v>
      </c>
      <c r="I63" s="172"/>
      <c r="J63" s="172"/>
      <c r="K63" s="172">
        <f>'将来負担比率（分子）の構造'!L$44</f>
        <v>270</v>
      </c>
      <c r="L63" s="172"/>
      <c r="M63" s="172"/>
      <c r="N63" s="172">
        <f>'将来負担比率（分子）の構造'!M$44</f>
        <v>209</v>
      </c>
      <c r="O63" s="172"/>
      <c r="P63" s="172"/>
    </row>
    <row r="64" spans="1:16" x14ac:dyDescent="0.2">
      <c r="A64" s="172" t="s">
        <v>33</v>
      </c>
      <c r="B64" s="172">
        <f>'将来負担比率（分子）の構造'!I$43</f>
        <v>9180</v>
      </c>
      <c r="C64" s="172"/>
      <c r="D64" s="172"/>
      <c r="E64" s="172">
        <f>'将来負担比率（分子）の構造'!J$43</f>
        <v>8013</v>
      </c>
      <c r="F64" s="172"/>
      <c r="G64" s="172"/>
      <c r="H64" s="172">
        <f>'将来負担比率（分子）の構造'!K$43</f>
        <v>6781</v>
      </c>
      <c r="I64" s="172"/>
      <c r="J64" s="172"/>
      <c r="K64" s="172">
        <f>'将来負担比率（分子）の構造'!L$43</f>
        <v>5669</v>
      </c>
      <c r="L64" s="172"/>
      <c r="M64" s="172"/>
      <c r="N64" s="172">
        <f>'将来負担比率（分子）の構造'!M$43</f>
        <v>5357</v>
      </c>
      <c r="O64" s="172"/>
      <c r="P64" s="172"/>
    </row>
    <row r="65" spans="1:16" x14ac:dyDescent="0.2">
      <c r="A65" s="172" t="s">
        <v>32</v>
      </c>
      <c r="B65" s="172">
        <f>'将来負担比率（分子）の構造'!I$42</f>
        <v>112</v>
      </c>
      <c r="C65" s="172"/>
      <c r="D65" s="172"/>
      <c r="E65" s="172">
        <f>'将来負担比率（分子）の構造'!J$42</f>
        <v>64</v>
      </c>
      <c r="F65" s="172"/>
      <c r="G65" s="172"/>
      <c r="H65" s="172">
        <f>'将来負担比率（分子）の構造'!K$42</f>
        <v>35</v>
      </c>
      <c r="I65" s="172"/>
      <c r="J65" s="172"/>
      <c r="K65" s="172">
        <f>'将来負担比率（分子）の構造'!L$42</f>
        <v>20</v>
      </c>
      <c r="L65" s="172"/>
      <c r="M65" s="172"/>
      <c r="N65" s="172">
        <f>'将来負担比率（分子）の構造'!M$42</f>
        <v>11</v>
      </c>
      <c r="O65" s="172"/>
      <c r="P65" s="172"/>
    </row>
    <row r="66" spans="1:16" x14ac:dyDescent="0.2">
      <c r="A66" s="172" t="s">
        <v>31</v>
      </c>
      <c r="B66" s="172">
        <f>'将来負担比率（分子）の構造'!I$41</f>
        <v>32836</v>
      </c>
      <c r="C66" s="172"/>
      <c r="D66" s="172"/>
      <c r="E66" s="172">
        <f>'将来負担比率（分子）の構造'!J$41</f>
        <v>32131</v>
      </c>
      <c r="F66" s="172"/>
      <c r="G66" s="172"/>
      <c r="H66" s="172">
        <f>'将来負担比率（分子）の構造'!K$41</f>
        <v>32941</v>
      </c>
      <c r="I66" s="172"/>
      <c r="J66" s="172"/>
      <c r="K66" s="172">
        <f>'将来負担比率（分子）の構造'!L$41</f>
        <v>32924</v>
      </c>
      <c r="L66" s="172"/>
      <c r="M66" s="172"/>
      <c r="N66" s="172">
        <f>'将来負担比率（分子）の構造'!M$41</f>
        <v>31166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2745</v>
      </c>
      <c r="C72" s="176">
        <f>基金残高に係る経年分析!G55</f>
        <v>2745</v>
      </c>
      <c r="D72" s="176">
        <f>基金残高に係る経年分析!H55</f>
        <v>2727</v>
      </c>
    </row>
    <row r="73" spans="1:16" x14ac:dyDescent="0.2">
      <c r="A73" s="175" t="s">
        <v>78</v>
      </c>
      <c r="B73" s="176">
        <f>基金残高に係る経年分析!F56</f>
        <v>463</v>
      </c>
      <c r="C73" s="176">
        <f>基金残高に係る経年分析!G56</f>
        <v>364</v>
      </c>
      <c r="D73" s="176">
        <f>基金残高に係る経年分析!H56</f>
        <v>137</v>
      </c>
    </row>
    <row r="74" spans="1:16" x14ac:dyDescent="0.2">
      <c r="A74" s="175" t="s">
        <v>79</v>
      </c>
      <c r="B74" s="176">
        <f>基金残高に係る経年分析!F57</f>
        <v>6423</v>
      </c>
      <c r="C74" s="176">
        <f>基金残高に係る経年分析!G57</f>
        <v>6134</v>
      </c>
      <c r="D74" s="176">
        <f>基金残高に係る経年分析!H57</f>
        <v>3651</v>
      </c>
    </row>
  </sheetData>
  <sheetProtection algorithmName="SHA-512" hashValue="f4e4+Vp/CAnrRnnjzudYneA4fw3JIl26QoLTKk7dsCzTsdQ7Qa7wBLlffQLCK1QxXN6QfoSThmmO8ZCGIy7TSA==" saltValue="ZKxpMvTA8ZThab4AIeq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cp:lastModifiedBy>
  <cp:lastPrinted>2023-03-13T23:53:31Z</cp:lastPrinted>
  <dcterms:created xsi:type="dcterms:W3CDTF">2023-02-20T04:26:20Z</dcterms:created>
  <dcterms:modified xsi:type="dcterms:W3CDTF">2023-03-23T23:53:50Z</dcterms:modified>
  <cp:category/>
</cp:coreProperties>
</file>