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0ksv001\10各課文書\105000_財政課\(050)決算\(050－020)決算状況\01 決算の照会回答\2021.02.25 【埼玉県市町村課】令和元年度財政状況資料集の作成及び提出について（依頼）\②回答\"/>
    </mc:Choice>
  </mc:AlternateContent>
  <bookViews>
    <workbookView xWindow="0" yWindow="0" windowWidth="15360" windowHeight="7635" tabRatio="8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<sst xmlns="http://schemas.openxmlformats.org/spreadsheetml/2006/main" count="1095" uniqueCount="613">
  <si>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</si>
  <si>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</si>
  <si>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</si>
  <si>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</si>
  <si>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</si>
  <si>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</si>
  <si>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</si>
  <si>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</si>
  <si>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</si>
  <si>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</si>
  <si>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</si>
  <si>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</si>
  <si>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</si>
  <si>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</si>
  <si>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</si>
  <si>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</si>
  <si>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</si>
  <si>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</si>
  <si>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</si>
  <si>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</si>
  <si>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</si>
  <si>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</si>
  <si>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</si>
  <si>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</si>
  <si>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</si>
  <si>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</si>
  <si>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</si>
  <si>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</si>
  <si>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</si>
  <si>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</si>
  <si>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</si>
  <si>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</si>
  <si>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</si>
  <si>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</si>
  <si>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</si>
  <si>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</si>
  <si>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</si>
  <si>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</si>
  <si>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</si>
  <si>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</si>
  <si>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</si>
  <si>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</si>
  <si>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</si>
  <si>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</si>
  <si>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</si>
  <si>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</si>
  <si>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</si>
  <si>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</si>
  <si>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</si>
  <si>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</si>
  <si>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</si>
  <si>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</si>
  <si>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</si>
  <si>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</si>
  <si>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</si>
  <si>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</si>
  <si>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</si>
  <si>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</si>
  <si>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</si>
  <si>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</si>
  <si>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</si>
  <si>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</si>
  <si>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</si>
  <si>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</si>
  <si>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</si>
  <si>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</si>
  <si>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</si>
  <si>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</si>
  <si>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</si>
  <si>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</si>
  <si>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</si>
  <si>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</si>
  <si>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</si>
  <si>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</si>
  <si>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</si>
  <si>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</si>
  <si>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</si>
  <si>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</si>
  <si>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</si>
  <si>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</si>
  <si>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</si>
  <si>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</si>
  <si>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</si>
  <si>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</si>
  <si>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</si>
  <si>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</si>
  <si>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</si>
  <si>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</si>
  <si>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</si>
  <si>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</si>
  <si>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</si>
  <si>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</si>
  <si>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</si>
  <si>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</si>
  <si>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</si>
  <si>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</si>
  <si>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</si>
  <si>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</si>
  <si>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</si>
  <si>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</si>
  <si>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</si>
  <si>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</si>
  <si>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</si>
  <si>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</si>
  <si>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</si>
  <si>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</si>
  <si>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</si>
  <si>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</si>
  <si>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</si>
  <si>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</si>
  <si>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</si>
  <si>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</si>
  <si>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</si>
  <si>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</si>
  <si>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</si>
  <si>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</si>
  <si>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</si>
  <si>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</si>
  <si>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</si>
  <si>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</si>
  <si>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</si>
  <si>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</si>
  <si>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</si>
  <si>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</si>
  <si>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</si>
  <si>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</si>
  <si>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</si>
  <si>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</si>
  <si>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</si>
  <si>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</si>
  <si>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</si>
  <si>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</si>
  <si>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</si>
  <si>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</si>
  <si>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</si>
  <si>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</si>
  <si>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</si>
  <si>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</si>
  <si>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</si>
  <si>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</si>
  <si>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</si>
  <si>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</si>
  <si>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</si>
  <si>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</si>
  <si>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</si>
  <si>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</si>
  <si>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</si>
  <si>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</si>
  <si>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</si>
  <si>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</si>
  <si>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</si>
  <si>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</si>
  <si>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</si>
  <si>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</si>
  <si>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</si>
  <si>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</si>
  <si>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</si>
  <si>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</si>
  <si>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</si>
  <si>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</si>
  <si>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</si>
  <si>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</si>
  <si>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</si>
  <si>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</si>
  <si>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</si>
  <si>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</si>
  <si>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</si>
  <si>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</si>
  <si>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</si>
  <si>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</si>
  <si>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</si>
  <si>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</si>
  <si>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</si>
  <si>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</si>
  <si>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</si>
  <si>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</si>
  <si>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</si>
  <si>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</si>
  <si>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</si>
  <si>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</si>
  <si>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</si>
  <si>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</si>
  <si>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</si>
  <si>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</si>
  <si>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</si>
  <si>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</si>
  <si>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</si>
  <si>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</si>
  <si>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</si>
  <si>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</si>
  <si>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</si>
  <si>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</si>
  <si>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</si>
  <si>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</si>
  <si>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</si>
  <si>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</si>
  <si>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</si>
  <si>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</si>
  <si>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</si>
  <si>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</si>
  <si>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</si>
  <si>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</si>
  <si>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</si>
  <si>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</si>
  <si>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</si>
  <si>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</si>
  <si>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</si>
  <si>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</si>
  <si>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</si>
  <si>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</si>
  <si>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</si>
  <si>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</si>
  <si>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</si>
  <si>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</si>
  <si>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</si>
  <si>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埼玉県加須市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</si>
  <si>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</si>
  <si>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</si>
  <si>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</si>
  <si>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</si>
  <si>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</si>
  <si>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</si>
  <si>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</si>
  <si>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</si>
  <si>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</si>
  <si>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</si>
  <si>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</si>
  <si>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</si>
  <si>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</si>
  <si>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</si>
  <si>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</si>
  <si>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</si>
  <si>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</si>
  <si>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</si>
  <si>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</si>
  <si>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</si>
  <si>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</si>
  <si>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</si>
  <si>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</si>
  <si>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</si>
  <si>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</si>
  <si>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</si>
  <si>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</si>
  <si>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</si>
  <si>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</si>
  <si>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</si>
  <si>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</si>
  <si>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</si>
  <si>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</si>
  <si>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</si>
  <si>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</si>
  <si>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</si>
  <si>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</si>
  <si>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</si>
  <si>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</si>
  <si>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</si>
  <si>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</si>
  <si>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</si>
  <si>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</si>
  <si>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</si>
  <si>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</si>
  <si>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</si>
  <si>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</si>
  <si>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</si>
  <si>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</si>
  <si>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</si>
  <si>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</si>
  <si>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</si>
  <si>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</si>
  <si>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</si>
  <si>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</si>
  <si>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</si>
  <si>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</si>
  <si>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</si>
  <si>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</si>
  <si>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</si>
  <si>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</si>
  <si>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</si>
  <si>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</si>
  <si>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</si>
  <si>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</si>
  <si>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</si>
  <si>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</si>
  <si>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</si>
  <si>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</si>
  <si>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</si>
  <si>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</si>
  <si>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</si>
  <si>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</si>
  <si>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</si>
  <si>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</si>
  <si>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</si>
  <si>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</si>
  <si>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</si>
  <si>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</si>
  <si>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</si>
  <si>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</si>
  <si>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</si>
  <si>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</si>
  <si>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</si>
  <si>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</si>
  <si>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</si>
  <si>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</si>
  <si>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</si>
  <si>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</si>
  <si>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</si>
  <si>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</si>
  <si>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</si>
  <si>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</si>
  <si>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</si>
  <si>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</si>
  <si>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</si>
  <si>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</si>
  <si>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</si>
  <si>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</si>
  <si>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</si>
  <si>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</si>
  <si>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</si>
  <si>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</si>
  <si>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</si>
  <si>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</si>
  <si>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</si>
  <si>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</si>
  <si>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</si>
  <si>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</si>
  <si>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</si>
  <si>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</si>
  <si>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</si>
  <si>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</si>
  <si>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</si>
  <si>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</si>
  <si>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</si>
  <si>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</si>
  <si>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</si>
  <si>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</si>
  <si>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</si>
  <si>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</si>
  <si>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</si>
  <si>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</si>
  <si>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</si>
  <si>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</si>
  <si>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</si>
  <si>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</si>
  <si>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</si>
  <si>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</si>
  <si>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</si>
  <si>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</si>
  <si>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</si>
  <si>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</si>
  <si>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</si>
  <si>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</si>
  <si>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</si>
  <si>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</si>
  <si>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</si>
  <si>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</si>
  <si>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</si>
  <si>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</si>
  <si>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</si>
  <si>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</si>
  <si>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</si>
  <si>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</si>
  <si>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</si>
  <si>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</si>
  <si>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</si>
  <si>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</si>
  <si>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</si>
  <si>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</si>
  <si>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</si>
  <si>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</si>
  <si>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</si>
  <si>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埼玉県加須市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</si>
  <si>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</si>
  <si>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</si>
  <si>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</si>
  <si>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</si>
  <si>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</si>
  <si>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</si>
  <si>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</si>
  <si>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</si>
  <si>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</si>
  <si>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</si>
  <si>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</si>
  <si>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</si>
  <si>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</si>
  <si>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</si>
  <si>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</si>
  <si>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</si>
  <si>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</si>
  <si>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</si>
  <si>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</si>
  <si>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</si>
  <si>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</si>
  <si>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</si>
  <si>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</si>
  <si>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</si>
  <si>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</si>
  <si>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</si>
  <si>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</si>
  <si>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</si>
  <si>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</si>
  <si>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</si>
  <si>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</si>
  <si>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</si>
  <si>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</si>
  <si>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</si>
  <si>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</si>
  <si>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</si>
  <si>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</si>
  <si>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</si>
  <si>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</si>
  <si>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</si>
  <si>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</si>
  <si>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</si>
  <si>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</si>
  <si>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</si>
  <si>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</si>
  <si>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</si>
  <si>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</si>
  <si>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加須都市計画事業野中土地区画整理事業特別会計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</si>
  <si>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</si>
  <si>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</si>
  <si>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</si>
  <si>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</si>
  <si>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</si>
  <si>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</si>
  <si>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</si>
  <si>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</si>
  <si>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</si>
  <si>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</si>
  <si>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</si>
  <si>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</si>
  <si>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</si>
  <si>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</si>
  <si>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</si>
  <si>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</si>
  <si>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</si>
  <si>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</si>
  <si>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</si>
  <si>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</si>
  <si>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</si>
  <si>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</si>
  <si>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</si>
  <si>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</si>
  <si>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</si>
  <si>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</si>
  <si>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</si>
  <si>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</si>
  <si>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</si>
  <si>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</si>
  <si>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</si>
  <si>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</si>
  <si>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</si>
  <si>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</si>
  <si>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</si>
  <si>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</si>
  <si>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</si>
  <si>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</si>
  <si>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</si>
  <si>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</si>
  <si>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</si>
  <si>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</si>
  <si>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</si>
  <si>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</si>
  <si>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</si>
  <si>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</si>
  <si>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</si>
  <si>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</si>
  <si>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</si>
  <si>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</si>
  <si>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</si>
  <si>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</si>
  <si>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</si>
  <si>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</si>
  <si>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</si>
  <si>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</si>
  <si>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</si>
  <si>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</si>
  <si>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</si>
  <si>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</si>
  <si>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</si>
  <si>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</si>
  <si>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</si>
  <si>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</si>
  <si>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</si>
  <si>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</si>
  <si>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</si>
  <si>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</si>
  <si>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</si>
  <si>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</si>
  <si>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</si>
  <si>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</si>
  <si>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</si>
  <si>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</si>
  <si>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</si>
  <si>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</si>
  <si>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</si>
  <si>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</si>
  <si>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</si>
  <si>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</si>
  <si>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</si>
  <si>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</si>
  <si>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</si>
  <si>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</si>
  <si>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</si>
  <si>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</si>
  <si>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</si>
  <si>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</si>
  <si>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</si>
  <si>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</si>
  <si>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</si>
  <si>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</si>
  <si>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</si>
  <si>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</si>
  <si>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</si>
  <si>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</si>
  <si>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</si>
  <si>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</si>
  <si>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</si>
  <si>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</si>
  <si>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</si>
  <si>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</si>
  <si>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</si>
  <si>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</si>
  <si>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</si>
  <si>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</si>
  <si>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</si>
  <si>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</si>
  <si>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</si>
  <si>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</si>
  <si>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</si>
  <si>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</si>
  <si>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</si>
  <si>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</si>
  <si>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</si>
  <si>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</si>
  <si>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</si>
  <si>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</si>
  <si>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</si>
  <si>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</si>
  <si>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</si>
  <si>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</si>
  <si>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</si>
  <si>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</si>
  <si>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</si>
  <si>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</si>
  <si>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</si>
  <si>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</si>
  <si>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</si>
  <si>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</si>
  <si>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</si>
  <si>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</si>
  <si>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</si>
  <si>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</si>
  <si>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</si>
  <si>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</si>
  <si>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</si>
  <si>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</si>
  <si>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</si>
  <si>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</si>
  <si>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</si>
  <si>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</si>
  <si>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</si>
  <si>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</si>
  <si>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</si>
  <si>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</si>
  <si>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</si>
  <si>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</si>
  <si>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2.82</t>
  </si>
  <si>
    <t>加須都市計画事業野中土地区画整理事業特別会計（普通会計）</t>
  </si>
  <si>
    <t>▲ 0.01</t>
  </si>
  <si>
    <t>▲ 0.06</t>
  </si>
  <si>
    <t>▲ 0.10</t>
  </si>
  <si>
    <t>一般会計</t>
  </si>
  <si>
    <t>水道事業会計</t>
  </si>
  <si>
    <t>下水道事業会計</t>
  </si>
  <si>
    <t>介護保険事業特別会計</t>
  </si>
  <si>
    <t>加須都市計画事業野中土地区画整理事業特別会計</t>
  </si>
  <si>
    <t>国民健康保険事業特別会計</t>
  </si>
  <si>
    <t>国民健康保険直営診療所特別会計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</si>
  <si>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</si>
  <si>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</si>
  <si>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</si>
  <si>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</si>
  <si>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</si>
  <si>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</si>
  <si>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</si>
  <si>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</si>
  <si>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医療体制確保基金</t>
    <rPh sb="0" eb="2">
      <t>イリョウ</t>
    </rPh>
    <rPh sb="2" eb="4">
      <t>タイセイ</t>
    </rPh>
    <rPh sb="4" eb="6">
      <t>カクホ</t>
    </rPh>
    <rPh sb="6" eb="8">
      <t>キキン</t>
    </rPh>
    <phoneticPr fontId="2"/>
  </si>
  <si>
    <t>公共施設等再整備基金</t>
    <rPh sb="0" eb="10">
      <t>コウキョウシセツトウサイセイビキキン</t>
    </rPh>
    <phoneticPr fontId="2"/>
  </si>
  <si>
    <t>地域福祉基金</t>
    <rPh sb="0" eb="2">
      <t>チイキ</t>
    </rPh>
    <rPh sb="2" eb="4">
      <t>フクシ</t>
    </rPh>
    <rPh sb="4" eb="6">
      <t>キキン</t>
    </rPh>
    <phoneticPr fontId="2"/>
  </si>
  <si>
    <t>水と緑と文化のまちづくり基金</t>
    <rPh sb="0" eb="1">
      <t>ミズ</t>
    </rPh>
    <rPh sb="2" eb="3">
      <t>ミドリ</t>
    </rPh>
    <rPh sb="4" eb="6">
      <t>ブンカ</t>
    </rPh>
    <rPh sb="12" eb="14">
      <t>キキン</t>
    </rPh>
    <phoneticPr fontId="2"/>
  </si>
  <si>
    <t>河野博士育英基金</t>
    <rPh sb="0" eb="4">
      <t>コウノハカセ</t>
    </rPh>
    <rPh sb="4" eb="6">
      <t>イクエイ</t>
    </rPh>
    <rPh sb="6" eb="8">
      <t>キキン</t>
    </rPh>
    <phoneticPr fontId="2"/>
  </si>
  <si>
    <t>-</t>
    <phoneticPr fontId="2"/>
  </si>
  <si>
    <t>-</t>
    <phoneticPr fontId="2"/>
  </si>
  <si>
    <t>ｃ</t>
    <phoneticPr fontId="2"/>
  </si>
  <si>
    <t>-</t>
    <phoneticPr fontId="2"/>
  </si>
  <si>
    <t>-</t>
    <phoneticPr fontId="2"/>
  </si>
  <si>
    <t>-</t>
    <phoneticPr fontId="2"/>
  </si>
  <si>
    <t>加須市・羽生市水防事務組合</t>
  </si>
  <si>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</si>
  <si>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</si>
  <si>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</si>
  <si>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</si>
  <si>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</si>
  <si>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</si>
  <si>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13"/>
  </si>
  <si>
    <t>特別会計</t>
    <rPh sb="0" eb="4">
      <t>トクベツカイケイ</t>
    </rPh>
    <phoneticPr fontId="13"/>
  </si>
  <si>
    <t>交通災害特別会計</t>
    <rPh sb="0" eb="2">
      <t>コウツウ</t>
    </rPh>
    <rPh sb="2" eb="4">
      <t>サイガイ</t>
    </rPh>
    <rPh sb="4" eb="6">
      <t>トクベツ</t>
    </rPh>
    <rPh sb="6" eb="8">
      <t>カイケイ</t>
    </rPh>
    <phoneticPr fontId="13"/>
  </si>
  <si>
    <t>米米倶楽部</t>
    <rPh sb="0" eb="1">
      <t>コメ</t>
    </rPh>
    <rPh sb="1" eb="2">
      <t>コメ</t>
    </rPh>
    <rPh sb="2" eb="5">
      <t>クラブ</t>
    </rPh>
    <phoneticPr fontId="2"/>
  </si>
  <si>
    <t>かぞ農業公社</t>
    <rPh sb="2" eb="4">
      <t>ノウギョウ</t>
    </rPh>
    <rPh sb="4" eb="6">
      <t>コウシャ</t>
    </rPh>
    <phoneticPr fontId="2"/>
  </si>
  <si>
    <t>渡良瀬遊水地アクリメーション振興財団</t>
    <rPh sb="0" eb="6">
      <t>ワタラセユウスイチ</t>
    </rPh>
    <rPh sb="14" eb="16">
      <t>シンコウ</t>
    </rPh>
    <rPh sb="16" eb="18">
      <t>ザイダン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</si>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</sst>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xmlns:c16r2="http://schemas.microsoft.com/office/drawing/2015/06/chart">
            <c:ext xmlns:c16="http://schemas.microsoft.com/office/drawing/2014/chart" uri="{C3380CC4-5D6E-409C-BE32-E72D297353CC}">
              <c16:uniqueId val="{00000000-2A38-4FC6-B64B-04825763DD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27852</c:v>
                </c:pt>
                <c:pt idx="1">
                  <c:v>36100</c:v>
                </c:pt>
                <c:pt idx="2">
                  <c:v>33300</c:v>
                </c:pt>
                <c:pt idx="3">
                  <c:v>23895</c:v>
                </c:pt>
                <c:pt idx="4">
                  <c:v>45844</c:v>
                </c:pt>
              </c:numCache>
            </c:numRef>
          </c:val>
          <c:smooth val="0"/>
          <c:extLst xmlns:c16r2="http://schemas.microsoft.com/office/drawing/2015/06/chart">
            <c:ext xmlns:c16="http://schemas.microsoft.com/office/drawing/2014/chart" uri="{C3380CC4-5D6E-409C-BE32-E72D297353CC}">
              <c16:uniqueId val="{00000001-2A38-4FC6-B64B-04825763DDBD}"/>
            </c:ext>
          </c:extLst>
        </c:ser>
        <c:dLbls>
          <c:showLegendKey val="0"/>
          <c:showVal val="0"/>
          <c:showCatName val="0"/>
          <c:showSerName val="0"/>
          <c:showPercent val="0"/>
          <c:showBubbleSize val="0"/>
        </c:dLbls>
        <c:marker val="1"/>
        <c:smooth val="0"/>
        <c:axId val="166166296"/>
        <c:axId val="396051104"/>
      </c:lineChart>
      <c:catAx>
        <c:axId val="166166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051104"/>
        <c:crosses val="autoZero"/>
        <c:auto val="1"/>
        <c:lblAlgn val="ctr"/>
        <c:lblOffset val="100"/>
        <c:tickLblSkip val="1"/>
        <c:tickMarkSkip val="1"/>
        <c:noMultiLvlLbl val="0"/>
      </c:catAx>
      <c:valAx>
        <c:axId val="396051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166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13.19</c:v>
                </c:pt>
                <c:pt idx="1">
                  <c:v>10.27</c:v>
                </c:pt>
                <c:pt idx="2">
                  <c:v>14.82</c:v>
                </c:pt>
                <c:pt idx="3">
                  <c:v>13</c:v>
                </c:pt>
                <c:pt idx="4">
                  <c:v>16.14</c:v>
                </c:pt>
              </c:numCache>
            </c:numRef>
          </c:val>
          <c:extLst xmlns:c16r2="http://schemas.microsoft.com/office/drawing/2015/06/chart">
            <c:ext xmlns:c16="http://schemas.microsoft.com/office/drawing/2014/chart" uri="{C3380CC4-5D6E-409C-BE32-E72D297353CC}">
              <c16:uniqueId val="{00000000-D4EB-4279-8EAD-74FEEF368C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c:v>
                </c:pt>
                <c:pt idx="1">
                  <c:v>11.72</c:v>
                </c:pt>
                <c:pt idx="2">
                  <c:v>9.17</c:v>
                </c:pt>
                <c:pt idx="3">
                  <c:v>10.85</c:v>
                </c:pt>
                <c:pt idx="4">
                  <c:v>11.28</c:v>
                </c:pt>
              </c:numCache>
            </c:numRef>
          </c:val>
          <c:extLst xmlns:c16r2="http://schemas.microsoft.com/office/drawing/2015/06/chart">
            <c:ext xmlns:c16="http://schemas.microsoft.com/office/drawing/2014/chart" uri="{C3380CC4-5D6E-409C-BE32-E72D297353CC}">
              <c16:uniqueId val="{00000001-D4EB-4279-8EAD-74FEEF368CB0}"/>
            </c:ext>
          </c:extLst>
        </c:ser>
        <c:dLbls>
          <c:showLegendKey val="0"/>
          <c:showVal val="0"/>
          <c:showCatName val="0"/>
          <c:showSerName val="0"/>
          <c:showPercent val="0"/>
          <c:showBubbleSize val="0"/>
        </c:dLbls>
        <c:gapWidth val="250"/>
        <c:overlap val="100"/>
        <c:axId val="396056200"/>
        <c:axId val="396051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2.81</c:v>
                </c:pt>
                <c:pt idx="1">
                  <c:v>-2.82</c:v>
                </c:pt>
                <c:pt idx="2">
                  <c:v>2.02</c:v>
                </c:pt>
                <c:pt idx="3">
                  <c:v>1.47</c:v>
                </c:pt>
                <c:pt idx="4">
                  <c:v>3.68</c:v>
                </c:pt>
              </c:numCache>
            </c:numRef>
          </c:val>
          <c:smooth val="0"/>
          <c:extLst xmlns:c16r2="http://schemas.microsoft.com/office/drawing/2015/06/chart">
            <c:ext xmlns:c16="http://schemas.microsoft.com/office/drawing/2014/chart" uri="{C3380CC4-5D6E-409C-BE32-E72D297353CC}">
              <c16:uniqueId val="{00000002-D4EB-4279-8EAD-74FEEF368CB0}"/>
            </c:ext>
          </c:extLst>
        </c:ser>
        <c:dLbls>
          <c:showLegendKey val="0"/>
          <c:showVal val="0"/>
          <c:showCatName val="0"/>
          <c:showSerName val="0"/>
          <c:showPercent val="0"/>
          <c:showBubbleSize val="0"/>
        </c:dLbls>
        <c:marker val="1"/>
        <c:smooth val="0"/>
        <c:axId val="396056200"/>
        <c:axId val="396051496"/>
      </c:lineChart>
      <c:catAx>
        <c:axId val="39605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051496"/>
        <c:crosses val="autoZero"/>
        <c:auto val="1"/>
        <c:lblAlgn val="ctr"/>
        <c:lblOffset val="100"/>
        <c:tickLblSkip val="1"/>
        <c:tickMarkSkip val="1"/>
        <c:noMultiLvlLbl val="0"/>
      </c:catAx>
      <c:valAx>
        <c:axId val="396051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05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c:v>
                </c:pt>
                <c:pt idx="2">
                  <c:v>#N/A</c:v>
                </c:pt>
                <c:pt idx="3">
                  <c:v>0.18</c:v>
                </c:pt>
                <c:pt idx="4">
                  <c:v>#N/A</c:v>
                </c:pt>
                <c:pt idx="5">
                  <c:v>0.36</c:v>
                </c:pt>
                <c:pt idx="6">
                  <c:v>#N/A</c:v>
                </c:pt>
                <c:pt idx="7">
                  <c:v>0.27</c:v>
                </c:pt>
                <c:pt idx="8">
                  <c:v>#N/A</c:v>
                </c:pt>
                <c:pt idx="9">
                  <c:v>0.21</c:v>
                </c:pt>
              </c:numCache>
            </c:numRef>
          </c:val>
          <c:extLst xmlns:c16r2="http://schemas.microsoft.com/office/drawing/2015/06/chart">
            <c:ext xmlns:c16="http://schemas.microsoft.com/office/drawing/2014/chart" uri="{C3380CC4-5D6E-409C-BE32-E72D297353CC}">
              <c16:uniqueId val="{00000000-2EE5-4BB7-8695-D55EE4B618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E5-4BB7-8695-D55EE4B618CF}"/>
            </c:ext>
          </c:extLst>
        </c:ser>
        <c:ser>
          <c:idx val="2"/>
          <c:order val="2"/>
          <c:tx>
            <c:strRef>
              <c:f>データシート!$A$29</c:f>
              <c:strCache>
                <c:ptCount val="1"/>
                <c:pt idx="0">
                  <c:v>国民健康保険直営診療所特別会計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7.0000000000000007E-2</c:v>
                </c:pt>
                <c:pt idx="4">
                  <c:v>#N/A</c:v>
                </c:pt>
                <c:pt idx="5">
                  <c:v>0.08</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2-2EE5-4BB7-8695-D55EE4B618C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0.54</c:v>
                </c:pt>
                <c:pt idx="2">
                  <c:v>#N/A</c:v>
                </c:pt>
                <c:pt idx="3">
                  <c:v>0.16</c:v>
                </c:pt>
                <c:pt idx="4">
                  <c:v>#N/A</c:v>
                </c:pt>
                <c:pt idx="5">
                  <c:v>0.11</c:v>
                </c:pt>
                <c:pt idx="6">
                  <c:v>#N/A</c:v>
                </c:pt>
                <c:pt idx="7">
                  <c:v>0.35</c:v>
                </c:pt>
                <c:pt idx="8">
                  <c:v>#N/A</c:v>
                </c:pt>
                <c:pt idx="9">
                  <c:v>0.34</c:v>
                </c:pt>
              </c:numCache>
            </c:numRef>
          </c:val>
          <c:extLst xmlns:c16r2="http://schemas.microsoft.com/office/drawing/2015/06/chart">
            <c:ext xmlns:c16="http://schemas.microsoft.com/office/drawing/2014/chart" uri="{C3380CC4-5D6E-409C-BE32-E72D297353CC}">
              <c16:uniqueId val="{00000003-2EE5-4BB7-8695-D55EE4B618CF}"/>
            </c:ext>
          </c:extLst>
        </c:ser>
        <c:ser>
          <c:idx val="4"/>
          <c:order val="4"/>
          <c:tx>
            <c:strRef>
              <c:f>データシート!$A$31</c:f>
              <c:strCache>
                <c:ptCount val="1"/>
                <c:pt idx="0">
                  <c:v>加須都市計画事業野中土地区画整理事業特別会計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2.46</c:v>
                </c:pt>
                <c:pt idx="2">
                  <c:v>#N/A</c:v>
                </c:pt>
                <c:pt idx="3">
                  <c:v>1.06</c:v>
                </c:pt>
                <c:pt idx="4">
                  <c:v>#N/A</c:v>
                </c:pt>
                <c:pt idx="5">
                  <c:v>2.39</c:v>
                </c:pt>
                <c:pt idx="6">
                  <c:v>#N/A</c:v>
                </c:pt>
                <c:pt idx="7">
                  <c:v>1.53</c:v>
                </c:pt>
                <c:pt idx="8">
                  <c:v>#N/A</c:v>
                </c:pt>
                <c:pt idx="9">
                  <c:v>0.83</c:v>
                </c:pt>
              </c:numCache>
            </c:numRef>
          </c:val>
          <c:extLst xmlns:c16r2="http://schemas.microsoft.com/office/drawing/2015/06/chart">
            <c:ext xmlns:c16="http://schemas.microsoft.com/office/drawing/2014/chart" uri="{C3380CC4-5D6E-409C-BE32-E72D297353CC}">
              <c16:uniqueId val="{00000004-2EE5-4BB7-8695-D55EE4B618C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1.05</c:v>
                </c:pt>
                <c:pt idx="2">
                  <c:v>#N/A</c:v>
                </c:pt>
                <c:pt idx="3">
                  <c:v>1.22</c:v>
                </c:pt>
                <c:pt idx="4">
                  <c:v>#N/A</c:v>
                </c:pt>
                <c:pt idx="5">
                  <c:v>1.29</c:v>
                </c:pt>
                <c:pt idx="6">
                  <c:v>#N/A</c:v>
                </c:pt>
                <c:pt idx="7">
                  <c:v>1.42</c:v>
                </c:pt>
                <c:pt idx="8">
                  <c:v>#N/A</c:v>
                </c:pt>
                <c:pt idx="9">
                  <c:v>1.04</c:v>
                </c:pt>
              </c:numCache>
            </c:numRef>
          </c:val>
          <c:extLst xmlns:c16r2="http://schemas.microsoft.com/office/drawing/2015/06/chart">
            <c:ext xmlns:c16="http://schemas.microsoft.com/office/drawing/2014/chart" uri="{C3380CC4-5D6E-409C-BE32-E72D297353CC}">
              <c16:uniqueId val="{00000005-2EE5-4BB7-8695-D55EE4B618C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3.59</c:v>
                </c:pt>
                <c:pt idx="2">
                  <c:v>#N/A</c:v>
                </c:pt>
                <c:pt idx="3">
                  <c:v>3.85</c:v>
                </c:pt>
                <c:pt idx="4">
                  <c:v>#N/A</c:v>
                </c:pt>
                <c:pt idx="5">
                  <c:v>3.97</c:v>
                </c:pt>
                <c:pt idx="6">
                  <c:v>#N/A</c:v>
                </c:pt>
                <c:pt idx="7">
                  <c:v>3.37</c:v>
                </c:pt>
                <c:pt idx="8">
                  <c:v>#N/A</c:v>
                </c:pt>
                <c:pt idx="9">
                  <c:v>3.04</c:v>
                </c:pt>
              </c:numCache>
            </c:numRef>
          </c:val>
          <c:extLst xmlns:c16r2="http://schemas.microsoft.com/office/drawing/2015/06/chart">
            <c:ext xmlns:c16="http://schemas.microsoft.com/office/drawing/2014/chart" uri="{C3380CC4-5D6E-409C-BE32-E72D297353CC}">
              <c16:uniqueId val="{00000006-2EE5-4BB7-8695-D55EE4B618C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8.6</c:v>
                </c:pt>
                <c:pt idx="2">
                  <c:v>#N/A</c:v>
                </c:pt>
                <c:pt idx="3">
                  <c:v>8.7899999999999991</c:v>
                </c:pt>
                <c:pt idx="4">
                  <c:v>#N/A</c:v>
                </c:pt>
                <c:pt idx="5">
                  <c:v>9.86</c:v>
                </c:pt>
                <c:pt idx="6">
                  <c:v>#N/A</c:v>
                </c:pt>
                <c:pt idx="7">
                  <c:v>10.4</c:v>
                </c:pt>
                <c:pt idx="8">
                  <c:v>#N/A</c:v>
                </c:pt>
                <c:pt idx="9">
                  <c:v>10.18</c:v>
                </c:pt>
              </c:numCache>
            </c:numRef>
          </c:val>
          <c:extLst xmlns:c16r2="http://schemas.microsoft.com/office/drawing/2015/06/chart">
            <c:ext xmlns:c16="http://schemas.microsoft.com/office/drawing/2014/chart" uri="{C3380CC4-5D6E-409C-BE32-E72D297353CC}">
              <c16:uniqueId val="{00000007-2EE5-4BB7-8695-D55EE4B618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13.16</c:v>
                </c:pt>
                <c:pt idx="2">
                  <c:v>#N/A</c:v>
                </c:pt>
                <c:pt idx="3">
                  <c:v>10.15</c:v>
                </c:pt>
                <c:pt idx="4">
                  <c:v>#N/A</c:v>
                </c:pt>
                <c:pt idx="5">
                  <c:v>14.81</c:v>
                </c:pt>
                <c:pt idx="6">
                  <c:v>#N/A</c:v>
                </c:pt>
                <c:pt idx="7">
                  <c:v>13.03</c:v>
                </c:pt>
                <c:pt idx="8">
                  <c:v>#N/A</c:v>
                </c:pt>
                <c:pt idx="9">
                  <c:v>16.13</c:v>
                </c:pt>
              </c:numCache>
            </c:numRef>
          </c:val>
          <c:extLst xmlns:c16r2="http://schemas.microsoft.com/office/drawing/2015/06/chart">
            <c:ext xmlns:c16="http://schemas.microsoft.com/office/drawing/2014/chart" uri="{C3380CC4-5D6E-409C-BE32-E72D297353CC}">
              <c16:uniqueId val="{00000008-2EE5-4BB7-8695-D55EE4B618CF}"/>
            </c:ext>
          </c:extLst>
        </c:ser>
        <c:ser>
          <c:idx val="9"/>
          <c:order val="9"/>
          <c:tx>
            <c:strRef>
              <c:f>データシート!$A$36</c:f>
              <c:strCache>
                <c:ptCount val="1"/>
                <c:pt idx="0">
                  <c:v>加須都市計画事業野中土地区画整理事業特別会計（普通会計）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0.01</c:v>
                </c:pt>
                <c:pt idx="1">
                  <c:v>#N/A</c:v>
                </c:pt>
                <c:pt idx="2">
                  <c:v>#N/A</c:v>
                </c:pt>
                <c:pt idx="3">
                  <c:v>0</c:v>
                </c:pt>
                <c:pt idx="4">
                  <c:v>0.06</c:v>
                </c:pt>
                <c:pt idx="5">
                  <c:v>#N/A</c:v>
                </c:pt>
                <c:pt idx="6">
                  <c:v>0.1</c:v>
                </c:pt>
                <c:pt idx="7">
                  <c:v>#N/A</c:v>
                </c:pt>
                <c:pt idx="8">
                  <c:v>0.06</c:v>
                </c:pt>
                <c:pt idx="9">
                  <c:v>#N/A</c:v>
                </c:pt>
              </c:numCache>
            </c:numRef>
          </c:val>
          <c:extLst xmlns:c16r2="http://schemas.microsoft.com/office/drawing/2015/06/chart">
            <c:ext xmlns:c16="http://schemas.microsoft.com/office/drawing/2014/chart" uri="{C3380CC4-5D6E-409C-BE32-E72D297353CC}">
              <c16:uniqueId val="{00000009-2EE5-4BB7-8695-D55EE4B618CF}"/>
            </c:ext>
          </c:extLst>
        </c:ser>
        <c:dLbls>
          <c:showLegendKey val="0"/>
          <c:showVal val="0"/>
          <c:showCatName val="0"/>
          <c:showSerName val="0"/>
          <c:showPercent val="0"/>
          <c:showBubbleSize val="0"/>
        </c:dLbls>
        <c:gapWidth val="150"/>
        <c:overlap val="100"/>
        <c:axId val="396051888"/>
        <c:axId val="396053848"/>
      </c:barChart>
      <c:catAx>
        <c:axId val="39605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053848"/>
        <c:crosses val="autoZero"/>
        <c:auto val="1"/>
        <c:lblAlgn val="ctr"/>
        <c:lblOffset val="100"/>
        <c:tickLblSkip val="1"/>
        <c:tickMarkSkip val="1"/>
        <c:noMultiLvlLbl val="0"/>
      </c:catAx>
      <c:valAx>
        <c:axId val="396053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05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3512</c:v>
                </c:pt>
                <c:pt idx="5">
                  <c:v>3488</c:v>
                </c:pt>
                <c:pt idx="8">
                  <c:v>3500</c:v>
                </c:pt>
                <c:pt idx="11">
                  <c:v>3457</c:v>
                </c:pt>
                <c:pt idx="14">
                  <c:v>3396</c:v>
                </c:pt>
              </c:numCache>
            </c:numRef>
          </c:val>
          <c:extLst xmlns:c16r2="http://schemas.microsoft.com/office/drawing/2015/06/chart">
            <c:ext xmlns:c16="http://schemas.microsoft.com/office/drawing/2014/chart" uri="{C3380CC4-5D6E-409C-BE32-E72D297353CC}">
              <c16:uniqueId val="{00000000-1C3A-45D1-BC45-022040343A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3A-45D1-BC45-022040343A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64</c:v>
                </c:pt>
                <c:pt idx="3">
                  <c:v>58</c:v>
                </c:pt>
                <c:pt idx="6">
                  <c:v>53</c:v>
                </c:pt>
                <c:pt idx="9">
                  <c:v>49</c:v>
                </c:pt>
                <c:pt idx="12">
                  <c:v>29</c:v>
                </c:pt>
              </c:numCache>
            </c:numRef>
          </c:val>
          <c:extLst xmlns:c16r2="http://schemas.microsoft.com/office/drawing/2015/06/chart">
            <c:ext xmlns:c16="http://schemas.microsoft.com/office/drawing/2014/chart" uri="{C3380CC4-5D6E-409C-BE32-E72D297353CC}">
              <c16:uniqueId val="{00000002-1C3A-45D1-BC45-022040343A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53</c:v>
                </c:pt>
                <c:pt idx="6">
                  <c:v>52</c:v>
                </c:pt>
                <c:pt idx="9">
                  <c:v>49</c:v>
                </c:pt>
                <c:pt idx="12">
                  <c:v>43</c:v>
                </c:pt>
              </c:numCache>
            </c:numRef>
          </c:val>
          <c:extLst xmlns:c16r2="http://schemas.microsoft.com/office/drawing/2015/06/chart">
            <c:ext xmlns:c16="http://schemas.microsoft.com/office/drawing/2014/chart" uri="{C3380CC4-5D6E-409C-BE32-E72D297353CC}">
              <c16:uniqueId val="{00000003-1C3A-45D1-BC45-022040343A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1235</c:v>
                </c:pt>
                <c:pt idx="3">
                  <c:v>1104</c:v>
                </c:pt>
                <c:pt idx="6">
                  <c:v>1128</c:v>
                </c:pt>
                <c:pt idx="9">
                  <c:v>997</c:v>
                </c:pt>
                <c:pt idx="12">
                  <c:v>996</c:v>
                </c:pt>
              </c:numCache>
            </c:numRef>
          </c:val>
          <c:extLst xmlns:c16r2="http://schemas.microsoft.com/office/drawing/2015/06/chart">
            <c:ext xmlns:c16="http://schemas.microsoft.com/office/drawing/2014/chart" uri="{C3380CC4-5D6E-409C-BE32-E72D297353CC}">
              <c16:uniqueId val="{00000004-1C3A-45D1-BC45-022040343A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3A-45D1-BC45-022040343A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3A-45D1-BC45-022040343A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3606</c:v>
                </c:pt>
                <c:pt idx="3">
                  <c:v>3554</c:v>
                </c:pt>
                <c:pt idx="6">
                  <c:v>3442</c:v>
                </c:pt>
                <c:pt idx="9">
                  <c:v>3440</c:v>
                </c:pt>
                <c:pt idx="12">
                  <c:v>3205</c:v>
                </c:pt>
              </c:numCache>
            </c:numRef>
          </c:val>
          <c:extLst xmlns:c16r2="http://schemas.microsoft.com/office/drawing/2015/06/chart">
            <c:ext xmlns:c16="http://schemas.microsoft.com/office/drawing/2014/chart" uri="{C3380CC4-5D6E-409C-BE32-E72D297353CC}">
              <c16:uniqueId val="{00000007-1C3A-45D1-BC45-022040343A96}"/>
            </c:ext>
          </c:extLst>
        </c:ser>
        <c:dLbls>
          <c:showLegendKey val="0"/>
          <c:showVal val="0"/>
          <c:showCatName val="0"/>
          <c:showSerName val="0"/>
          <c:showPercent val="0"/>
          <c:showBubbleSize val="0"/>
        </c:dLbls>
        <c:gapWidth val="100"/>
        <c:overlap val="100"/>
        <c:axId val="396054632"/>
        <c:axId val="396053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1422</c:v>
                </c:pt>
                <c:pt idx="2">
                  <c:v>#N/A</c:v>
                </c:pt>
                <c:pt idx="3">
                  <c:v>#N/A</c:v>
                </c:pt>
                <c:pt idx="4">
                  <c:v>1281</c:v>
                </c:pt>
                <c:pt idx="5">
                  <c:v>#N/A</c:v>
                </c:pt>
                <c:pt idx="6">
                  <c:v>#N/A</c:v>
                </c:pt>
                <c:pt idx="7">
                  <c:v>1175</c:v>
                </c:pt>
                <c:pt idx="8">
                  <c:v>#N/A</c:v>
                </c:pt>
                <c:pt idx="9">
                  <c:v>#N/A</c:v>
                </c:pt>
                <c:pt idx="10">
                  <c:v>1078</c:v>
                </c:pt>
                <c:pt idx="11">
                  <c:v>#N/A</c:v>
                </c:pt>
                <c:pt idx="12">
                  <c:v>#N/A</c:v>
                </c:pt>
                <c:pt idx="13">
                  <c:v>877</c:v>
                </c:pt>
                <c:pt idx="14">
                  <c:v>#N/A</c:v>
                </c:pt>
              </c:numCache>
            </c:numRef>
          </c:val>
          <c:smooth val="0"/>
          <c:extLst xmlns:c16r2="http://schemas.microsoft.com/office/drawing/2015/06/chart">
            <c:ext xmlns:c16="http://schemas.microsoft.com/office/drawing/2014/chart" uri="{C3380CC4-5D6E-409C-BE32-E72D297353CC}">
              <c16:uniqueId val="{00000008-1C3A-45D1-BC45-022040343A96}"/>
            </c:ext>
          </c:extLst>
        </c:ser>
        <c:dLbls>
          <c:showLegendKey val="0"/>
          <c:showVal val="0"/>
          <c:showCatName val="0"/>
          <c:showSerName val="0"/>
          <c:showPercent val="0"/>
          <c:showBubbleSize val="0"/>
        </c:dLbls>
        <c:marker val="1"/>
        <c:smooth val="0"/>
        <c:axId val="396054632"/>
        <c:axId val="396053064"/>
      </c:lineChart>
      <c:catAx>
        <c:axId val="39605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053064"/>
        <c:crosses val="autoZero"/>
        <c:auto val="1"/>
        <c:lblAlgn val="ctr"/>
        <c:lblOffset val="100"/>
        <c:tickLblSkip val="1"/>
        <c:tickMarkSkip val="1"/>
        <c:noMultiLvlLbl val="0"/>
      </c:catAx>
      <c:valAx>
        <c:axId val="396053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054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35761</c:v>
                </c:pt>
                <c:pt idx="5">
                  <c:v>35663</c:v>
                </c:pt>
                <c:pt idx="8">
                  <c:v>35330</c:v>
                </c:pt>
                <c:pt idx="11">
                  <c:v>34796</c:v>
                </c:pt>
                <c:pt idx="14">
                  <c:v>33894</c:v>
                </c:pt>
              </c:numCache>
            </c:numRef>
          </c:val>
          <c:extLst xmlns:c16r2="http://schemas.microsoft.com/office/drawing/2015/06/chart">
            <c:ext xmlns:c16="http://schemas.microsoft.com/office/drawing/2014/chart" uri="{C3380CC4-5D6E-409C-BE32-E72D297353CC}">
              <c16:uniqueId val="{00000000-A46D-4E98-B701-F33AED60E5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4535</c:v>
                </c:pt>
                <c:pt idx="5">
                  <c:v>4471</c:v>
                </c:pt>
                <c:pt idx="8">
                  <c:v>4519</c:v>
                </c:pt>
                <c:pt idx="11">
                  <c:v>4446</c:v>
                </c:pt>
                <c:pt idx="14">
                  <c:v>4377</c:v>
                </c:pt>
              </c:numCache>
            </c:numRef>
          </c:val>
          <c:extLst xmlns:c16r2="http://schemas.microsoft.com/office/drawing/2015/06/chart">
            <c:ext xmlns:c16="http://schemas.microsoft.com/office/drawing/2014/chart" uri="{C3380CC4-5D6E-409C-BE32-E72D297353CC}">
              <c16:uniqueId val="{00000001-A46D-4E98-B701-F33AED60E5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10838</c:v>
                </c:pt>
                <c:pt idx="5">
                  <c:v>11167</c:v>
                </c:pt>
                <c:pt idx="8">
                  <c:v>10642</c:v>
                </c:pt>
                <c:pt idx="11">
                  <c:v>10674</c:v>
                </c:pt>
                <c:pt idx="14">
                  <c:v>10716</c:v>
                </c:pt>
              </c:numCache>
            </c:numRef>
          </c:val>
          <c:extLst xmlns:c16r2="http://schemas.microsoft.com/office/drawing/2015/06/chart">
            <c:ext xmlns:c16="http://schemas.microsoft.com/office/drawing/2014/chart" uri="{C3380CC4-5D6E-409C-BE32-E72D297353CC}">
              <c16:uniqueId val="{00000002-A46D-4E98-B701-F33AED60E5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6D-4E98-B701-F33AED60E5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6D-4E98-B701-F33AED60E5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A46D-4E98-B701-F33AED60E5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7343</c:v>
                </c:pt>
                <c:pt idx="3">
                  <c:v>7098</c:v>
                </c:pt>
                <c:pt idx="6">
                  <c:v>6863</c:v>
                </c:pt>
                <c:pt idx="9">
                  <c:v>6633</c:v>
                </c:pt>
                <c:pt idx="12">
                  <c:v>6826</c:v>
                </c:pt>
              </c:numCache>
            </c:numRef>
          </c:val>
          <c:extLst xmlns:c16r2="http://schemas.microsoft.com/office/drawing/2015/06/chart">
            <c:ext xmlns:c16="http://schemas.microsoft.com/office/drawing/2014/chart" uri="{C3380CC4-5D6E-409C-BE32-E72D297353CC}">
              <c16:uniqueId val="{00000006-A46D-4E98-B701-F33AED60E5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353</c:v>
                </c:pt>
                <c:pt idx="3">
                  <c:v>426</c:v>
                </c:pt>
                <c:pt idx="6">
                  <c:v>372</c:v>
                </c:pt>
                <c:pt idx="9">
                  <c:v>311</c:v>
                </c:pt>
                <c:pt idx="12">
                  <c:v>257</c:v>
                </c:pt>
              </c:numCache>
            </c:numRef>
          </c:val>
          <c:extLst xmlns:c16r2="http://schemas.microsoft.com/office/drawing/2015/06/chart">
            <c:ext xmlns:c16="http://schemas.microsoft.com/office/drawing/2014/chart" uri="{C3380CC4-5D6E-409C-BE32-E72D297353CC}">
              <c16:uniqueId val="{00000007-A46D-4E98-B701-F33AED60E5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8874</c:v>
                </c:pt>
                <c:pt idx="3">
                  <c:v>9020</c:v>
                </c:pt>
                <c:pt idx="6">
                  <c:v>9180</c:v>
                </c:pt>
                <c:pt idx="9">
                  <c:v>8013</c:v>
                </c:pt>
                <c:pt idx="12">
                  <c:v>6781</c:v>
                </c:pt>
              </c:numCache>
            </c:numRef>
          </c:val>
          <c:extLst xmlns:c16r2="http://schemas.microsoft.com/office/drawing/2015/06/chart">
            <c:ext xmlns:c16="http://schemas.microsoft.com/office/drawing/2014/chart" uri="{C3380CC4-5D6E-409C-BE32-E72D297353CC}">
              <c16:uniqueId val="{00000008-A46D-4E98-B701-F33AED60E5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224</c:v>
                </c:pt>
                <c:pt idx="3">
                  <c:v>162</c:v>
                </c:pt>
                <c:pt idx="6">
                  <c:v>112</c:v>
                </c:pt>
                <c:pt idx="9">
                  <c:v>64</c:v>
                </c:pt>
                <c:pt idx="12">
                  <c:v>35</c:v>
                </c:pt>
              </c:numCache>
            </c:numRef>
          </c:val>
          <c:extLst xmlns:c16r2="http://schemas.microsoft.com/office/drawing/2015/06/chart">
            <c:ext xmlns:c16="http://schemas.microsoft.com/office/drawing/2014/chart" uri="{C3380CC4-5D6E-409C-BE32-E72D297353CC}">
              <c16:uniqueId val="{00000009-A46D-4E98-B701-F33AED60E5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32141</c:v>
                </c:pt>
                <c:pt idx="3">
                  <c:v>31991</c:v>
                </c:pt>
                <c:pt idx="6">
                  <c:v>32836</c:v>
                </c:pt>
                <c:pt idx="9">
                  <c:v>32131</c:v>
                </c:pt>
                <c:pt idx="12">
                  <c:v>32941</c:v>
                </c:pt>
              </c:numCache>
            </c:numRef>
          </c:val>
          <c:extLst xmlns:c16r2="http://schemas.microsoft.com/office/drawing/2015/06/chart">
            <c:ext xmlns:c16="http://schemas.microsoft.com/office/drawing/2014/chart" uri="{C3380CC4-5D6E-409C-BE32-E72D297353CC}">
              <c16:uniqueId val="{0000000A-A46D-4E98-B701-F33AED60E505}"/>
            </c:ext>
          </c:extLst>
        </c:ser>
        <c:dLbls>
          <c:showLegendKey val="0"/>
          <c:showVal val="0"/>
          <c:showCatName val="0"/>
          <c:showSerName val="0"/>
          <c:showPercent val="0"/>
          <c:showBubbleSize val="0"/>
        </c:dLbls>
        <c:gapWidth val="100"/>
        <c:overlap val="100"/>
        <c:axId val="396056592"/>
        <c:axId val="396056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46D-4E98-B701-F33AED60E505}"/>
            </c:ext>
          </c:extLst>
        </c:ser>
        <c:dLbls>
          <c:showLegendKey val="0"/>
          <c:showVal val="0"/>
          <c:showCatName val="0"/>
          <c:showSerName val="0"/>
          <c:showPercent val="0"/>
          <c:showBubbleSize val="0"/>
        </c:dLbls>
        <c:marker val="1"/>
        <c:smooth val="0"/>
        <c:axId val="396056592"/>
        <c:axId val="396056984"/>
      </c:lineChart>
      <c:catAx>
        <c:axId val="39605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056984"/>
        <c:crosses val="autoZero"/>
        <c:auto val="1"/>
        <c:lblAlgn val="ctr"/>
        <c:lblOffset val="100"/>
        <c:tickLblSkip val="1"/>
        <c:tickMarkSkip val="1"/>
        <c:noMultiLvlLbl val="0"/>
      </c:catAx>
      <c:valAx>
        <c:axId val="396056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05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2232</c:v>
                </c:pt>
                <c:pt idx="1">
                  <c:v>2646</c:v>
                </c:pt>
                <c:pt idx="2">
                  <c:v>2745</c:v>
                </c:pt>
              </c:numCache>
            </c:numRef>
          </c:val>
          <c:extLst xmlns:c16r2="http://schemas.microsoft.com/office/drawing/2015/06/chart">
            <c:ext xmlns:c16="http://schemas.microsoft.com/office/drawing/2014/chart" uri="{C3380CC4-5D6E-409C-BE32-E72D297353CC}">
              <c16:uniqueId val="{00000000-C0F0-4499-B2A7-8279E05F21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882</c:v>
                </c:pt>
                <c:pt idx="1">
                  <c:v>501</c:v>
                </c:pt>
                <c:pt idx="2">
                  <c:v>463</c:v>
                </c:pt>
              </c:numCache>
            </c:numRef>
          </c:val>
          <c:extLst xmlns:c16r2="http://schemas.microsoft.com/office/drawing/2015/06/chart">
            <c:ext xmlns:c16="http://schemas.microsoft.com/office/drawing/2014/chart" uri="{C3380CC4-5D6E-409C-BE32-E72D297353CC}">
              <c16:uniqueId val="{00000001-C0F0-4499-B2A7-8279E05F21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6698</c:v>
                </c:pt>
                <c:pt idx="1">
                  <c:v>6949</c:v>
                </c:pt>
                <c:pt idx="2">
                  <c:v>6423</c:v>
                </c:pt>
              </c:numCache>
            </c:numRef>
          </c:val>
          <c:extLst xmlns:c16r2="http://schemas.microsoft.com/office/drawing/2015/06/chart">
            <c:ext xmlns:c16="http://schemas.microsoft.com/office/drawing/2014/chart" uri="{C3380CC4-5D6E-409C-BE32-E72D297353CC}">
              <c16:uniqueId val="{00000002-C0F0-4499-B2A7-8279E05F2195}"/>
            </c:ext>
          </c:extLst>
        </c:ser>
        <c:dLbls>
          <c:showLegendKey val="0"/>
          <c:showVal val="0"/>
          <c:showCatName val="0"/>
          <c:showSerName val="0"/>
          <c:showPercent val="0"/>
          <c:showBubbleSize val="0"/>
        </c:dLbls>
        <c:gapWidth val="120"/>
        <c:overlap val="100"/>
        <c:axId val="407605432"/>
        <c:axId val="407608176"/>
      </c:barChart>
      <c:catAx>
        <c:axId val="407605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608176"/>
        <c:crosses val="autoZero"/>
        <c:auto val="1"/>
        <c:lblAlgn val="ctr"/>
        <c:lblOffset val="100"/>
        <c:tickLblSkip val="1"/>
        <c:tickMarkSkip val="1"/>
        <c:noMultiLvlLbl val="0"/>
      </c:catAx>
      <c:valAx>
        <c:axId val="407608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605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最も大きな割合を占める元利償還金は、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年度の元金償還開始額の増額に比べ平成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年度の償還終了による減額が上回ったため、</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百万円減となり、毎年度減少している。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交付税に算入（措置）された公債費の減などにより、算入公債費等は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今後も引き続き適債事業を見極め、債務残高の増嵩を防ぐことで、実質公債費比率の減少に努める。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満期一括償還地方債の発行がないため該当なし。</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幼稚園及び小中学校空調設備整備などに係る地方債を新規発行したため、元金償還額を上回わり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充当可能基金は、公共施設等再整備基金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や医療体制確保基金の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減があったが、財政調整基金の増に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基準財政需要額参入見込額は、地域振興費（人口）や公債費に係る充当見込額の減などにより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今後も普通建設事業の適切な取捨選択により事業費を抑制し、その財源となる市債の新規借入を圧縮し、引き続き将来負担の軽減を目指す。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埼玉県加須市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財政調整基金において、平成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年度取り崩した額相当分</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百万円を積み戻したこと、医療体制確保基金において、埼玉県済生会加須病院開設への財政支援として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円積み立てた一方で、公共施設等再整備基金において、公共施設等の工事や修繕等の再整備に要する経費として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619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、医療体制確保基金において、埼玉県済生会加須病院建設に要する造成工事等の経費の財源として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公共施設等再整備基金や医療体制確保基金の取り崩しにより減少予定だが、引き続き、各基金の使途を明確化し、適切に積み立てや取り崩しを行い管理する。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医療体制確保基金：医療体制の確保に要する経費の財源に充てるため。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公共施設等再整備基金：公共施設等の再整備に要する経費に充てるため。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地域福祉基金：在宅福祉の推進等、地域における保健福祉活動の振興を図るため。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医療体制確保基金：埼玉県済生会加須病院開設への財政支援として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公共施設等再整備基金：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公共施設等の工事や修繕の再整備に要する経費として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619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医療体制確保基金：埼玉県済生会加須病院開設への財政支援とするとため、今後減少予定。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年度取崩した額相当分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百万円を積み戻したことによる増加。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財政調整基金の残高の最低水準として、標準財政規模の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望ましい水準として、最低水準＋過去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年間の単年度取崩額の合計額とする。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銀行等引受債を繰上償還するために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年度まで現行等引受債の繰上償還のため、減少予定。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113,043
110,772
133.30
44,881,247
40,171,244
3,927,970
24,335,245
32,941,365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類似団体平均及び埼玉県平均と比べるとそれぞれ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0.08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0.04</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下回っている。また、近年ほぼ横ばいであるため、引き続き、法人市民税等による市税収入を確保し、財政力の向上を目指す。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及び埼玉県平均</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と比べると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それぞれ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 </a:t>
          </a:r>
          <a:endParaRPr lang="ja-JP" altLang="ja-JP" sz="1300">
            <a:effectLst/>
            <a:latin typeface="ＭＳ ゴシック" panose="020B0609070205080204" pitchFamily="49" charset="-128"/>
            <a:ea typeface="ＭＳ ゴシック" panose="020B0609070205080204" pitchFamily="49" charset="-128"/>
          </a:endParaRPr>
        </a:p>
        <a:p>
          <a:pPr rtl="0" eaLnBrk="1" fontAlgn="base" latinLnBrk="0" hangingPunct="1"/>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した。これは、分子となる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、職員数の減等に伴う人件費、補助費等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の経常支出が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し、分母となる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地方税、地方特例交付金が増加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今後、自主財源の確保と更なる行財政改革を推進するとともに、歳出の経常経費削減に努める。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62</xdr:row>
      <xdr:rowOff>1016</xdr:rowOff>
    </xdr:to>
    <xdr:cxnSp macro="">
      <xdr:nvCxnSpPr>
        <xdr:cNvPr id="132" name="直線コネクタ 131"/>
        <xdr:cNvCxnSpPr/>
      </xdr:nvCxnSpPr>
      <xdr:spPr>
        <a:xfrm flipV="1">
          <a:off x="4114800" y="1051991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62</xdr:row>
      <xdr:rowOff>1016</xdr:rowOff>
    </xdr:to>
    <xdr:cxnSp macro="">
      <xdr:nvCxnSpPr>
        <xdr:cNvPr id="135" name="直線コネクタ 134"/>
        <xdr:cNvCxnSpPr/>
      </xdr:nvCxnSpPr>
      <xdr:spPr>
        <a:xfrm>
          <a:off x="3225800" y="1050061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62</xdr:row>
      <xdr:rowOff>10668</xdr:rowOff>
    </xdr:to>
    <xdr:cxnSp macro="">
      <xdr:nvCxnSpPr>
        <xdr:cNvPr id="138" name="直線コネクタ 137"/>
        <xdr:cNvCxnSpPr/>
      </xdr:nvCxnSpPr>
      <xdr:spPr>
        <a:xfrm flipV="1">
          <a:off x="2336800" y="1050061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10668</xdr:rowOff>
    </xdr:to>
    <xdr:cxnSp macro="">
      <xdr:nvCxnSpPr>
        <xdr:cNvPr id="141" name="直線コネクタ 140"/>
        <xdr:cNvCxnSpPr/>
      </xdr:nvCxnSpPr>
      <xdr:spPr>
        <a:xfrm>
          <a:off x="1447800" y="1048131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51" name="楕円 150"/>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52"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3" name="楕円 152"/>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36593</xdr:rowOff>
    </xdr:from>
    <xdr:ext cx="736600" cy="259045"/>
    <xdr:sp macro="" textlink="">
      <xdr:nvSpPr>
        <xdr:cNvPr id="154" name="テキスト ボックス 153"/>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55" name="楕円 154"/>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56" name="テキスト ボックス 155"/>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7" name="楕円 156"/>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46245</xdr:rowOff>
    </xdr:from>
    <xdr:ext cx="762000" cy="259045"/>
    <xdr:sp macro="" textlink="">
      <xdr:nvSpPr>
        <xdr:cNvPr id="158" name="テキスト ボックス 157"/>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60" name="テキスト ボックス 159"/>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類似団体平均は下回っているが、埼玉県平均を上回っている状況であり、その要因の一つとして合併により公共施設が多いことが挙げられる。</a:t>
          </a:r>
          <a:endParaRPr lang="ja-JP" altLang="ja-JP" sz="1400">
            <a:effectLst/>
          </a:endParaRPr>
        </a:p>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今後、多くの施設が更新の時期や大規模改修を迎えるため、長期的な視点をもって、更新・統廃合・長寿命化などを計画的に行っていくことにより、物件費及び維持補修費の削減に努める。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164587</xdr:rowOff>
    </xdr:from>
    <xdr:to>
      <xdr:col>23</xdr:col>
      <xdr:colOff>133350</xdr:colOff>
      <xdr:row>83</xdr:row>
      <xdr:rowOff>49843</xdr:rowOff>
    </xdr:to>
    <xdr:cxnSp macro="">
      <xdr:nvCxnSpPr>
        <xdr:cNvPr id="197" name="直線コネクタ 196"/>
        <xdr:cNvCxnSpPr/>
      </xdr:nvCxnSpPr>
      <xdr:spPr>
        <a:xfrm>
          <a:off x="4114800" y="14223487"/>
          <a:ext cx="8382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136872</xdr:rowOff>
    </xdr:from>
    <xdr:to>
      <xdr:col>19</xdr:col>
      <xdr:colOff>133350</xdr:colOff>
      <xdr:row>82</xdr:row>
      <xdr:rowOff>164587</xdr:rowOff>
    </xdr:to>
    <xdr:cxnSp macro="">
      <xdr:nvCxnSpPr>
        <xdr:cNvPr id="200" name="直線コネクタ 199"/>
        <xdr:cNvCxnSpPr/>
      </xdr:nvCxnSpPr>
      <xdr:spPr>
        <a:xfrm>
          <a:off x="3225800" y="14195772"/>
          <a:ext cx="889000" cy="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136872</xdr:rowOff>
    </xdr:from>
    <xdr:to>
      <xdr:col>15</xdr:col>
      <xdr:colOff>82550</xdr:colOff>
      <xdr:row>83</xdr:row>
      <xdr:rowOff>8959</xdr:rowOff>
    </xdr:to>
    <xdr:cxnSp macro="">
      <xdr:nvCxnSpPr>
        <xdr:cNvPr id="203" name="直線コネクタ 202"/>
        <xdr:cNvCxnSpPr/>
      </xdr:nvCxnSpPr>
      <xdr:spPr>
        <a:xfrm flipV="1">
          <a:off x="2336800" y="14195772"/>
          <a:ext cx="889000" cy="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169914</xdr:rowOff>
    </xdr:from>
    <xdr:to>
      <xdr:col>11</xdr:col>
      <xdr:colOff>31750</xdr:colOff>
      <xdr:row>83</xdr:row>
      <xdr:rowOff>8959</xdr:rowOff>
    </xdr:to>
    <xdr:cxnSp macro="">
      <xdr:nvCxnSpPr>
        <xdr:cNvPr id="206" name="直線コネクタ 205"/>
        <xdr:cNvCxnSpPr/>
      </xdr:nvCxnSpPr>
      <xdr:spPr>
        <a:xfrm>
          <a:off x="1447800" y="14228814"/>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170493</xdr:rowOff>
    </xdr:from>
    <xdr:to>
      <xdr:col>23</xdr:col>
      <xdr:colOff>184150</xdr:colOff>
      <xdr:row>83</xdr:row>
      <xdr:rowOff>100643</xdr:rowOff>
    </xdr:to>
    <xdr:sp macro="" textlink="">
      <xdr:nvSpPr>
        <xdr:cNvPr id="216" name="楕円 215"/>
        <xdr:cNvSpPr/>
      </xdr:nvSpPr>
      <xdr:spPr>
        <a:xfrm>
          <a:off x="4902200" y="142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15570</xdr:rowOff>
    </xdr:from>
    <xdr:ext cx="762000" cy="259045"/>
    <xdr:sp macro="" textlink="">
      <xdr:nvSpPr>
        <xdr:cNvPr id="217" name="人件費・物件費等の状況該当値テキスト"/>
        <xdr:cNvSpPr txBox="1"/>
      </xdr:nvSpPr>
      <xdr:spPr>
        <a:xfrm>
          <a:off x="5041900" y="1407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113787</xdr:rowOff>
    </xdr:from>
    <xdr:to>
      <xdr:col>19</xdr:col>
      <xdr:colOff>184150</xdr:colOff>
      <xdr:row>83</xdr:row>
      <xdr:rowOff>43937</xdr:rowOff>
    </xdr:to>
    <xdr:sp macro="" textlink="">
      <xdr:nvSpPr>
        <xdr:cNvPr id="218" name="楕円 217"/>
        <xdr:cNvSpPr/>
      </xdr:nvSpPr>
      <xdr:spPr>
        <a:xfrm>
          <a:off x="4064000" y="14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54114</xdr:rowOff>
    </xdr:from>
    <xdr:ext cx="736600" cy="259045"/>
    <xdr:sp macro="" textlink="">
      <xdr:nvSpPr>
        <xdr:cNvPr id="219" name="テキスト ボックス 218"/>
        <xdr:cNvSpPr txBox="1"/>
      </xdr:nvSpPr>
      <xdr:spPr>
        <a:xfrm>
          <a:off x="3733800" y="1394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86072</xdr:rowOff>
    </xdr:from>
    <xdr:to>
      <xdr:col>15</xdr:col>
      <xdr:colOff>133350</xdr:colOff>
      <xdr:row>83</xdr:row>
      <xdr:rowOff>16222</xdr:rowOff>
    </xdr:to>
    <xdr:sp macro="" textlink="">
      <xdr:nvSpPr>
        <xdr:cNvPr id="220" name="楕円 219"/>
        <xdr:cNvSpPr/>
      </xdr:nvSpPr>
      <xdr:spPr>
        <a:xfrm>
          <a:off x="3175000" y="141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26399</xdr:rowOff>
    </xdr:from>
    <xdr:ext cx="762000" cy="259045"/>
    <xdr:sp macro="" textlink="">
      <xdr:nvSpPr>
        <xdr:cNvPr id="221" name="テキスト ボックス 220"/>
        <xdr:cNvSpPr txBox="1"/>
      </xdr:nvSpPr>
      <xdr:spPr>
        <a:xfrm>
          <a:off x="2844800" y="1391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129609</xdr:rowOff>
    </xdr:from>
    <xdr:to>
      <xdr:col>11</xdr:col>
      <xdr:colOff>82550</xdr:colOff>
      <xdr:row>83</xdr:row>
      <xdr:rowOff>59759</xdr:rowOff>
    </xdr:to>
    <xdr:sp macro="" textlink="">
      <xdr:nvSpPr>
        <xdr:cNvPr id="222" name="楕円 221"/>
        <xdr:cNvSpPr/>
      </xdr:nvSpPr>
      <xdr:spPr>
        <a:xfrm>
          <a:off x="2286000" y="141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69936</xdr:rowOff>
    </xdr:from>
    <xdr:ext cx="762000" cy="259045"/>
    <xdr:sp macro="" textlink="">
      <xdr:nvSpPr>
        <xdr:cNvPr id="223" name="テキスト ボックス 222"/>
        <xdr:cNvSpPr txBox="1"/>
      </xdr:nvSpPr>
      <xdr:spPr>
        <a:xfrm>
          <a:off x="1955800" y="1395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119114</xdr:rowOff>
    </xdr:from>
    <xdr:to>
      <xdr:col>7</xdr:col>
      <xdr:colOff>31750</xdr:colOff>
      <xdr:row>83</xdr:row>
      <xdr:rowOff>49264</xdr:rowOff>
    </xdr:to>
    <xdr:sp macro="" textlink="">
      <xdr:nvSpPr>
        <xdr:cNvPr id="224" name="楕円 223"/>
        <xdr:cNvSpPr/>
      </xdr:nvSpPr>
      <xdr:spPr>
        <a:xfrm>
          <a:off x="1397000" y="141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59441</xdr:rowOff>
    </xdr:from>
    <xdr:ext cx="762000" cy="259045"/>
    <xdr:sp macro="" textlink="">
      <xdr:nvSpPr>
        <xdr:cNvPr id="225" name="テキスト ボックス 224"/>
        <xdr:cNvSpPr txBox="1"/>
      </xdr:nvSpPr>
      <xdr:spPr>
        <a:xfrm>
          <a:off x="1066800" y="1394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類似団体平均及び全国市平均と比べると、それぞれ</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下回っている状況であり、</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未満の水準を保っている。　</a:t>
          </a:r>
          <a:endParaRPr lang="ja-JP" altLang="ja-JP" sz="1400">
            <a:effectLst/>
          </a:endParaRPr>
        </a:p>
        <a:p>
          <a:pPr rtl="0"/>
          <a:r>
            <a:rPr lang="ja-JP" altLang="ja-JP" sz="1100" b="0" i="0" baseline="0">
              <a:solidFill>
                <a:schemeClr val="dk1"/>
              </a:solidFill>
              <a:effectLst/>
              <a:latin typeface="+mn-lt"/>
              <a:ea typeface="+mn-ea"/>
              <a:cs typeface="+mn-cs"/>
            </a:rPr>
            <a:t>  今後も一層の給与の適正化に努める。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154939</xdr:rowOff>
    </xdr:to>
    <xdr:cxnSp macro="">
      <xdr:nvCxnSpPr>
        <xdr:cNvPr id="257" name="直線コネクタ 256"/>
        <xdr:cNvCxnSpPr/>
      </xdr:nvCxnSpPr>
      <xdr:spPr>
        <a:xfrm>
          <a:off x="16179800" y="14363700"/>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82550</xdr:rowOff>
    </xdr:to>
    <xdr:cxnSp macro="">
      <xdr:nvCxnSpPr>
        <xdr:cNvPr id="260" name="直線コネクタ 259"/>
        <xdr:cNvCxnSpPr/>
      </xdr:nvCxnSpPr>
      <xdr:spPr>
        <a:xfrm flipV="1">
          <a:off x="15290800" y="1436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154939</xdr:rowOff>
    </xdr:to>
    <xdr:cxnSp macro="">
      <xdr:nvCxnSpPr>
        <xdr:cNvPr id="263" name="直線コネクタ 262"/>
        <xdr:cNvCxnSpPr/>
      </xdr:nvCxnSpPr>
      <xdr:spPr>
        <a:xfrm flipV="1">
          <a:off x="14401800" y="14484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154939</xdr:rowOff>
    </xdr:to>
    <xdr:cxnSp macro="">
      <xdr:nvCxnSpPr>
        <xdr:cNvPr id="266" name="直線コネクタ 265"/>
        <xdr:cNvCxnSpPr/>
      </xdr:nvCxnSpPr>
      <xdr:spPr>
        <a:xfrm>
          <a:off x="13512800" y="14484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70" name="テキスト ボックス 26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6" name="楕円 275"/>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77"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1" name="テキスト ボックス 28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2" name="楕円 281"/>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3" name="テキスト ボックス 282"/>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人、埼玉県平均を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毎年度、定員の削減を図っているが、加須市の人口も減少していることもあり「人口千人当たりの職員数」のポイントがあまり減少しない状況にある。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今後についても引き続き事務事業の見直し、組織機構の見直し及び民間委託を推進し、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8382</xdr:rowOff>
    </xdr:from>
    <xdr:to>
      <xdr:col>81</xdr:col>
      <xdr:colOff>44450</xdr:colOff>
      <xdr:row>61</xdr:row>
      <xdr:rowOff>18034</xdr:rowOff>
    </xdr:to>
    <xdr:cxnSp macro="">
      <xdr:nvCxnSpPr>
        <xdr:cNvPr id="318" name="直線コネクタ 317"/>
        <xdr:cNvCxnSpPr/>
      </xdr:nvCxnSpPr>
      <xdr:spPr>
        <a:xfrm flipV="1">
          <a:off x="16179800" y="104668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15621</xdr:rowOff>
    </xdr:from>
    <xdr:to>
      <xdr:col>77</xdr:col>
      <xdr:colOff>44450</xdr:colOff>
      <xdr:row>61</xdr:row>
      <xdr:rowOff>18034</xdr:rowOff>
    </xdr:to>
    <xdr:cxnSp macro="">
      <xdr:nvCxnSpPr>
        <xdr:cNvPr id="321" name="直線コネクタ 320"/>
        <xdr:cNvCxnSpPr/>
      </xdr:nvCxnSpPr>
      <xdr:spPr>
        <a:xfrm>
          <a:off x="15290800" y="1047407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15621</xdr:rowOff>
    </xdr:from>
    <xdr:to>
      <xdr:col>72</xdr:col>
      <xdr:colOff>203200</xdr:colOff>
      <xdr:row>61</xdr:row>
      <xdr:rowOff>37338</xdr:rowOff>
    </xdr:to>
    <xdr:cxnSp macro="">
      <xdr:nvCxnSpPr>
        <xdr:cNvPr id="324" name="直線コネクタ 323"/>
        <xdr:cNvCxnSpPr/>
      </xdr:nvCxnSpPr>
      <xdr:spPr>
        <a:xfrm flipV="1">
          <a:off x="14401800" y="104740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37338</xdr:rowOff>
    </xdr:from>
    <xdr:to>
      <xdr:col>68</xdr:col>
      <xdr:colOff>152400</xdr:colOff>
      <xdr:row>61</xdr:row>
      <xdr:rowOff>44577</xdr:rowOff>
    </xdr:to>
    <xdr:cxnSp macro="">
      <xdr:nvCxnSpPr>
        <xdr:cNvPr id="327" name="直線コネクタ 326"/>
        <xdr:cNvCxnSpPr/>
      </xdr:nvCxnSpPr>
      <xdr:spPr>
        <a:xfrm flipV="1">
          <a:off x="13512800" y="1049578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129032</xdr:rowOff>
    </xdr:from>
    <xdr:to>
      <xdr:col>81</xdr:col>
      <xdr:colOff>95250</xdr:colOff>
      <xdr:row>61</xdr:row>
      <xdr:rowOff>59182</xdr:rowOff>
    </xdr:to>
    <xdr:sp macro="" textlink="">
      <xdr:nvSpPr>
        <xdr:cNvPr id="337" name="楕円 336"/>
        <xdr:cNvSpPr/>
      </xdr:nvSpPr>
      <xdr:spPr>
        <a:xfrm>
          <a:off x="16967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145559</xdr:rowOff>
    </xdr:from>
    <xdr:ext cx="762000" cy="259045"/>
    <xdr:sp macro="" textlink="">
      <xdr:nvSpPr>
        <xdr:cNvPr id="338" name="定員管理の状況該当値テキスト"/>
        <xdr:cNvSpPr txBox="1"/>
      </xdr:nvSpPr>
      <xdr:spPr>
        <a:xfrm>
          <a:off x="17106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138684</xdr:rowOff>
    </xdr:from>
    <xdr:to>
      <xdr:col>77</xdr:col>
      <xdr:colOff>95250</xdr:colOff>
      <xdr:row>61</xdr:row>
      <xdr:rowOff>68834</xdr:rowOff>
    </xdr:to>
    <xdr:sp macro="" textlink="">
      <xdr:nvSpPr>
        <xdr:cNvPr id="339" name="楕円 338"/>
        <xdr:cNvSpPr/>
      </xdr:nvSpPr>
      <xdr:spPr>
        <a:xfrm>
          <a:off x="16129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79011</xdr:rowOff>
    </xdr:from>
    <xdr:ext cx="736600" cy="259045"/>
    <xdr:sp macro="" textlink="">
      <xdr:nvSpPr>
        <xdr:cNvPr id="340" name="テキスト ボックス 339"/>
        <xdr:cNvSpPr txBox="1"/>
      </xdr:nvSpPr>
      <xdr:spPr>
        <a:xfrm>
          <a:off x="15798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136271</xdr:rowOff>
    </xdr:from>
    <xdr:to>
      <xdr:col>73</xdr:col>
      <xdr:colOff>44450</xdr:colOff>
      <xdr:row>61</xdr:row>
      <xdr:rowOff>66421</xdr:rowOff>
    </xdr:to>
    <xdr:sp macro="" textlink="">
      <xdr:nvSpPr>
        <xdr:cNvPr id="341" name="楕円 340"/>
        <xdr:cNvSpPr/>
      </xdr:nvSpPr>
      <xdr:spPr>
        <a:xfrm>
          <a:off x="15240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76598</xdr:rowOff>
    </xdr:from>
    <xdr:ext cx="762000" cy="259045"/>
    <xdr:sp macro="" textlink="">
      <xdr:nvSpPr>
        <xdr:cNvPr id="342" name="テキスト ボックス 341"/>
        <xdr:cNvSpPr txBox="1"/>
      </xdr:nvSpPr>
      <xdr:spPr>
        <a:xfrm>
          <a:off x="14909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157988</xdr:rowOff>
    </xdr:from>
    <xdr:to>
      <xdr:col>68</xdr:col>
      <xdr:colOff>203200</xdr:colOff>
      <xdr:row>61</xdr:row>
      <xdr:rowOff>88138</xdr:rowOff>
    </xdr:to>
    <xdr:sp macro="" textlink="">
      <xdr:nvSpPr>
        <xdr:cNvPr id="343" name="楕円 342"/>
        <xdr:cNvSpPr/>
      </xdr:nvSpPr>
      <xdr:spPr>
        <a:xfrm>
          <a:off x="14351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98315</xdr:rowOff>
    </xdr:from>
    <xdr:ext cx="762000" cy="259045"/>
    <xdr:sp macro="" textlink="">
      <xdr:nvSpPr>
        <xdr:cNvPr id="344" name="テキスト ボックス 343"/>
        <xdr:cNvSpPr txBox="1"/>
      </xdr:nvSpPr>
      <xdr:spPr>
        <a:xfrm>
          <a:off x="14020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165227</xdr:rowOff>
    </xdr:from>
    <xdr:to>
      <xdr:col>64</xdr:col>
      <xdr:colOff>152400</xdr:colOff>
      <xdr:row>61</xdr:row>
      <xdr:rowOff>95377</xdr:rowOff>
    </xdr:to>
    <xdr:sp macro="" textlink="">
      <xdr:nvSpPr>
        <xdr:cNvPr id="345" name="楕円 344"/>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105554</xdr:rowOff>
    </xdr:from>
    <xdr:ext cx="762000" cy="259045"/>
    <xdr:sp macro="" textlink="">
      <xdr:nvSpPr>
        <xdr:cNvPr id="346" name="テキスト ボックス 345"/>
        <xdr:cNvSpPr txBox="1"/>
      </xdr:nvSpPr>
      <xdr:spPr>
        <a:xfrm>
          <a:off x="13131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全国平均</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及び類似団体と比べるとそれぞれ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下回って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、埼玉県平均</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と同比率である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適債事業を選定し、債務残高の増嵩を防ぐことで、元利償還金が減少し、実質公債費比率が減少傾向となっている。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今後も引き続き適債事業を見極め、債務残高の増嵩を防ぐことで、実質公債費比率の減少に努める。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167217</xdr:rowOff>
    </xdr:to>
    <xdr:cxnSp macro="">
      <xdr:nvCxnSpPr>
        <xdr:cNvPr id="379" name="直線コネクタ 378"/>
        <xdr:cNvCxnSpPr/>
      </xdr:nvCxnSpPr>
      <xdr:spPr>
        <a:xfrm flipV="1">
          <a:off x="16179800" y="69689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35983</xdr:rowOff>
    </xdr:to>
    <xdr:cxnSp macro="">
      <xdr:nvCxnSpPr>
        <xdr:cNvPr id="382" name="直線コネクタ 381"/>
        <xdr:cNvCxnSpPr/>
      </xdr:nvCxnSpPr>
      <xdr:spPr>
        <a:xfrm flipV="1">
          <a:off x="15290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52070</xdr:rowOff>
    </xdr:to>
    <xdr:cxnSp macro="">
      <xdr:nvCxnSpPr>
        <xdr:cNvPr id="385" name="直線コネクタ 384"/>
        <xdr:cNvCxnSpPr/>
      </xdr:nvCxnSpPr>
      <xdr:spPr>
        <a:xfrm flipV="1">
          <a:off x="14401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68156</xdr:rowOff>
    </xdr:to>
    <xdr:cxnSp macro="">
      <xdr:nvCxnSpPr>
        <xdr:cNvPr id="388" name="直線コネクタ 387"/>
        <xdr:cNvCxnSpPr/>
      </xdr:nvCxnSpPr>
      <xdr:spPr>
        <a:xfrm flipV="1">
          <a:off x="13512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8" name="楕円 397"/>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9"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0" name="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1" name="テキスト ボックス 400"/>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2" name="楕円 401"/>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3" name="テキスト ボックス 402"/>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4" name="楕円 403"/>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5" name="テキスト ボックス 404"/>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6" name="楕円 405"/>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7" name="テキスト ボックス 40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将来の負担額よりも、将来負担額に充当できる基金などの金額の方が大きいため算定されなかった。</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今後も、普通建設事業の適切な取捨選択により事業費を抑制し、その財源となる市債の新規借入を圧縮し、引き続き、将来負担の軽減に努める。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113,043
110,772
133.30
44,881,247
40,171,244
3,927,970
24,335,245
32,941,365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人件費に係る経常収支比率は、類似団体平均を</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、埼玉県平均を</a:t>
          </a:r>
          <a:r>
            <a:rPr kumimoji="1" lang="en-US" altLang="ja-JP" sz="1300">
              <a:latin typeface="ＭＳ ゴシック" panose="020B0609070205080204" pitchFamily="49" charset="-128"/>
              <a:ea typeface="ＭＳ ゴシック" panose="020B0609070205080204" pitchFamily="49" charset="-128"/>
            </a:rPr>
            <a:t>4.5</a:t>
          </a:r>
          <a:r>
            <a:rPr kumimoji="1" lang="ja-JP" altLang="en-US" sz="1300">
              <a:latin typeface="ＭＳ ゴシック" panose="020B0609070205080204" pitchFamily="49" charset="-128"/>
              <a:ea typeface="ＭＳ ゴシック" panose="020B0609070205080204" pitchFamily="49" charset="-128"/>
            </a:rPr>
            <a:t>下回っている。これは、消防広域化により、平成</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年度に埼玉東部消防組合が設立され、消防職員人件費が補助費等（組合負担金）に移行したことが主な要因である。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事務事業の見直し、組織機構の見直し及び民間委託を推進し、定員適正化計画に基づき人件費の抑制を図る。</a:t>
          </a:r>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34</xdr:row>
      <xdr:rowOff>105228</xdr:rowOff>
    </xdr:to>
    <xdr:cxnSp macro="">
      <xdr:nvCxnSpPr>
        <xdr:cNvPr id="68" name="直線コネクタ 67"/>
        <xdr:cNvCxnSpPr/>
      </xdr:nvCxnSpPr>
      <xdr:spPr>
        <a:xfrm flipV="1">
          <a:off x="3987800" y="590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34</xdr:row>
      <xdr:rowOff>105228</xdr:rowOff>
    </xdr:to>
    <xdr:cxnSp macro="">
      <xdr:nvCxnSpPr>
        <xdr:cNvPr id="71" name="直線コネクタ 70"/>
        <xdr:cNvCxnSpPr/>
      </xdr:nvCxnSpPr>
      <xdr:spPr>
        <a:xfrm>
          <a:off x="3098800" y="593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35</xdr:row>
      <xdr:rowOff>20864</xdr:rowOff>
    </xdr:to>
    <xdr:cxnSp macro="">
      <xdr:nvCxnSpPr>
        <xdr:cNvPr id="74" name="直線コネクタ 73"/>
        <xdr:cNvCxnSpPr/>
      </xdr:nvCxnSpPr>
      <xdr:spPr>
        <a:xfrm flipV="1">
          <a:off x="2209800" y="59345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159657</xdr:rowOff>
    </xdr:from>
    <xdr:to>
      <xdr:col>11</xdr:col>
      <xdr:colOff>9525</xdr:colOff>
      <xdr:row>35</xdr:row>
      <xdr:rowOff>20864</xdr:rowOff>
    </xdr:to>
    <xdr:cxnSp macro="">
      <xdr:nvCxnSpPr>
        <xdr:cNvPr id="77" name="直線コネクタ 76"/>
        <xdr:cNvCxnSpPr/>
      </xdr:nvCxnSpPr>
      <xdr:spPr>
        <a:xfrm>
          <a:off x="1320800" y="598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21772</xdr:rowOff>
    </xdr:from>
    <xdr:to>
      <xdr:col>24</xdr:col>
      <xdr:colOff>76200</xdr:colOff>
      <xdr:row>34</xdr:row>
      <xdr:rowOff>123372</xdr:rowOff>
    </xdr:to>
    <xdr:sp macro="" textlink="">
      <xdr:nvSpPr>
        <xdr:cNvPr id="87" name="楕円 86"/>
        <xdr:cNvSpPr/>
      </xdr:nvSpPr>
      <xdr:spPr>
        <a:xfrm>
          <a:off x="4775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38299</xdr:rowOff>
    </xdr:from>
    <xdr:ext cx="762000" cy="259045"/>
    <xdr:sp macro="" textlink="">
      <xdr:nvSpPr>
        <xdr:cNvPr id="88" name="人件費該当値テキスト"/>
        <xdr:cNvSpPr txBox="1"/>
      </xdr:nvSpPr>
      <xdr:spPr>
        <a:xfrm>
          <a:off x="4914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95" name="楕円 94"/>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96" name="テキスト ボックス 95"/>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物件費に係る経常収支比率は、類似団体平均を</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、埼玉県平均を</a:t>
          </a:r>
          <a:r>
            <a:rPr kumimoji="1" lang="en-US" altLang="ja-JP" sz="1300">
              <a:latin typeface="ＭＳ ゴシック" panose="020B0609070205080204" pitchFamily="49" charset="-128"/>
              <a:ea typeface="ＭＳ ゴシック" panose="020B0609070205080204" pitchFamily="49" charset="-128"/>
            </a:rPr>
            <a:t>1.7</a:t>
          </a:r>
          <a:r>
            <a:rPr kumimoji="1" lang="ja-JP" altLang="en-US" sz="1300">
              <a:latin typeface="ＭＳ ゴシック" panose="020B0609070205080204" pitchFamily="49" charset="-128"/>
              <a:ea typeface="ＭＳ ゴシック" panose="020B0609070205080204" pitchFamily="49" charset="-128"/>
            </a:rPr>
            <a:t>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ただし、全国平均を</a:t>
          </a:r>
          <a:r>
            <a:rPr kumimoji="1" lang="en-US" altLang="ja-JP" sz="1300">
              <a:latin typeface="ＭＳ ゴシック" panose="020B0609070205080204" pitchFamily="49" charset="-128"/>
              <a:ea typeface="ＭＳ ゴシック" panose="020B0609070205080204" pitchFamily="49" charset="-128"/>
            </a:rPr>
            <a:t>1.9</a:t>
          </a:r>
          <a:r>
            <a:rPr kumimoji="1" lang="ja-JP" altLang="en-US" sz="1300">
              <a:latin typeface="ＭＳ ゴシック" panose="020B0609070205080204" pitchFamily="49" charset="-128"/>
              <a:ea typeface="ＭＳ ゴシック" panose="020B0609070205080204" pitchFamily="49" charset="-128"/>
            </a:rPr>
            <a:t>上回っており、その要因の一つとして、合併により公共施設が多く、それによる管理委託経費があげられる。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今後、公共施設の統廃合を推進し、効率的な財政運営を図る。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14986</xdr:rowOff>
    </xdr:to>
    <xdr:cxnSp macro="">
      <xdr:nvCxnSpPr>
        <xdr:cNvPr id="127" name="直線コネクタ 126"/>
        <xdr:cNvCxnSpPr/>
      </xdr:nvCxnSpPr>
      <xdr:spPr>
        <a:xfrm>
          <a:off x="15671800" y="2883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140716</xdr:rowOff>
    </xdr:to>
    <xdr:cxnSp macro="">
      <xdr:nvCxnSpPr>
        <xdr:cNvPr id="130" name="直線コネクタ 129"/>
        <xdr:cNvCxnSpPr/>
      </xdr:nvCxnSpPr>
      <xdr:spPr>
        <a:xfrm>
          <a:off x="14782800" y="2874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131572</xdr:rowOff>
    </xdr:to>
    <xdr:cxnSp macro="">
      <xdr:nvCxnSpPr>
        <xdr:cNvPr id="133" name="直線コネクタ 132"/>
        <xdr:cNvCxnSpPr/>
      </xdr:nvCxnSpPr>
      <xdr:spPr>
        <a:xfrm>
          <a:off x="13893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131572</xdr:rowOff>
    </xdr:to>
    <xdr:cxnSp macro="">
      <xdr:nvCxnSpPr>
        <xdr:cNvPr id="136" name="直線コネクタ 135"/>
        <xdr:cNvCxnSpPr/>
      </xdr:nvCxnSpPr>
      <xdr:spPr>
        <a:xfrm>
          <a:off x="13004800" y="2792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6" name="楕円 145"/>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7"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8" name="楕円 147"/>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9" name="テキスト ボックス 148"/>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50" name="楕円 149"/>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51" name="テキスト ボックス 15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2" name="楕円 151"/>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53" name="テキスト ボックス 152"/>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4" name="楕円 153"/>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5" name="テキスト ボックス 154"/>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扶助費に係る経常収支比率は、類似団体平均を</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、埼玉県平均を</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年度と比較すると、比率に増減はないが、扶助費の決算額は増加しており、社会保障関係経費の増加が主な要因である。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今後も引き続き増加することが見込まれるため、事業の見直しや内容の精査により、適切に執行していく。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8" name="直線コネクタ 187"/>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127000</xdr:rowOff>
    </xdr:to>
    <xdr:cxnSp macro="">
      <xdr:nvCxnSpPr>
        <xdr:cNvPr id="191" name="直線コネクタ 190"/>
        <xdr:cNvCxnSpPr/>
      </xdr:nvCxnSpPr>
      <xdr:spPr>
        <a:xfrm>
          <a:off x="3098800" y="957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146050</xdr:rowOff>
    </xdr:to>
    <xdr:cxnSp macro="">
      <xdr:nvCxnSpPr>
        <xdr:cNvPr id="194" name="直線コネクタ 193"/>
        <xdr:cNvCxnSpPr/>
      </xdr:nvCxnSpPr>
      <xdr:spPr>
        <a:xfrm flipV="1">
          <a:off x="2209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146050</xdr:rowOff>
    </xdr:to>
    <xdr:cxnSp macro="">
      <xdr:nvCxnSpPr>
        <xdr:cNvPr id="197" name="直線コネクタ 196"/>
        <xdr:cNvCxnSpPr/>
      </xdr:nvCxnSpPr>
      <xdr:spPr>
        <a:xfrm>
          <a:off x="1320800" y="959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3" name="楕円 212"/>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4" name="テキスト ボックス 213"/>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5" name="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6" name="テキスト ボックス 215"/>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その他に係る経常収支比率は、類似団体平均を</a:t>
          </a:r>
          <a:r>
            <a:rPr kumimoji="1" lang="en-US" altLang="ja-JP" sz="1300">
              <a:latin typeface="ＭＳ ゴシック" panose="020B0609070205080204" pitchFamily="49" charset="-128"/>
              <a:ea typeface="ＭＳ ゴシック" panose="020B0609070205080204" pitchFamily="49" charset="-128"/>
            </a:rPr>
            <a:t>0.4</a:t>
          </a:r>
          <a:r>
            <a:rPr kumimoji="1" lang="ja-JP" altLang="en-US" sz="1300">
              <a:latin typeface="ＭＳ ゴシック" panose="020B0609070205080204" pitchFamily="49" charset="-128"/>
              <a:ea typeface="ＭＳ ゴシック" panose="020B0609070205080204" pitchFamily="49" charset="-128"/>
            </a:rPr>
            <a:t>、埼玉県平均を</a:t>
          </a:r>
          <a:r>
            <a:rPr kumimoji="1" lang="en-US" altLang="ja-JP" sz="1300">
              <a:latin typeface="ＭＳ ゴシック" panose="020B0609070205080204" pitchFamily="49" charset="-128"/>
              <a:ea typeface="ＭＳ ゴシック" panose="020B0609070205080204" pitchFamily="49" charset="-128"/>
            </a:rPr>
            <a:t>2.1</a:t>
          </a:r>
          <a:r>
            <a:rPr kumimoji="1" lang="ja-JP" altLang="en-US" sz="1300">
              <a:latin typeface="ＭＳ ゴシック" panose="020B0609070205080204" pitchFamily="49" charset="-128"/>
              <a:ea typeface="ＭＳ ゴシック" panose="020B0609070205080204" pitchFamily="49" charset="-128"/>
            </a:rPr>
            <a:t>上回っている。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合併により公共施設が多く、それによる維持補修費が増加したことが要因の一つとしてあげられる。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今後、公共施設の統廃合を推進し、効率的な財政運営を図る。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12700</xdr:rowOff>
    </xdr:to>
    <xdr:cxnSp macro="">
      <xdr:nvCxnSpPr>
        <xdr:cNvPr id="251" name="直線コネクタ 250"/>
        <xdr:cNvCxnSpPr/>
      </xdr:nvCxnSpPr>
      <xdr:spPr>
        <a:xfrm>
          <a:off x="15671800" y="9603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56</xdr:row>
      <xdr:rowOff>1815</xdr:rowOff>
    </xdr:to>
    <xdr:cxnSp macro="">
      <xdr:nvCxnSpPr>
        <xdr:cNvPr id="254" name="直線コネクタ 253"/>
        <xdr:cNvCxnSpPr/>
      </xdr:nvCxnSpPr>
      <xdr:spPr>
        <a:xfrm>
          <a:off x="14782800" y="94179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20865</xdr:rowOff>
    </xdr:to>
    <xdr:cxnSp macro="">
      <xdr:nvCxnSpPr>
        <xdr:cNvPr id="257" name="直線コネクタ 256"/>
        <xdr:cNvCxnSpPr/>
      </xdr:nvCxnSpPr>
      <xdr:spPr>
        <a:xfrm flipV="1">
          <a:off x="13893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20865</xdr:rowOff>
    </xdr:to>
    <xdr:cxnSp macro="">
      <xdr:nvCxnSpPr>
        <xdr:cNvPr id="260" name="直線コネクタ 259"/>
        <xdr:cNvCxnSpPr/>
      </xdr:nvCxnSpPr>
      <xdr:spPr>
        <a:xfrm>
          <a:off x="13004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1"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2" name="楕円 271"/>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37392</xdr:rowOff>
    </xdr:from>
    <xdr:ext cx="736600" cy="259045"/>
    <xdr:sp macro="" textlink="">
      <xdr:nvSpPr>
        <xdr:cNvPr id="273" name="テキスト ボックス 272"/>
        <xdr:cNvSpPr txBox="1"/>
      </xdr:nvSpPr>
      <xdr:spPr>
        <a:xfrm>
          <a:off x="15290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4" name="楕円 273"/>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5" name="テキスト ボックス 274"/>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6" name="楕円 275"/>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7" name="テキスト ボックス 276"/>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8" name="楕円 277"/>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79" name="テキスト ボックス 278"/>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補助費等に係る経常収支比率は、類似団体平均を</a:t>
          </a:r>
          <a:r>
            <a:rPr kumimoji="1" lang="en-US" altLang="ja-JP" sz="1300">
              <a:latin typeface="ＭＳ ゴシック" panose="020B0609070205080204" pitchFamily="49" charset="-128"/>
              <a:ea typeface="ＭＳ ゴシック" panose="020B0609070205080204" pitchFamily="49" charset="-128"/>
            </a:rPr>
            <a:t>2.2</a:t>
          </a:r>
          <a:r>
            <a:rPr kumimoji="1" lang="ja-JP" altLang="en-US" sz="1300">
              <a:latin typeface="ＭＳ ゴシック" panose="020B0609070205080204" pitchFamily="49" charset="-128"/>
              <a:ea typeface="ＭＳ ゴシック" panose="020B0609070205080204" pitchFamily="49" charset="-128"/>
            </a:rPr>
            <a:t>、埼玉県平均を</a:t>
          </a:r>
          <a:r>
            <a:rPr kumimoji="1" lang="en-US" altLang="ja-JP" sz="1300">
              <a:latin typeface="ＭＳ ゴシック" panose="020B0609070205080204" pitchFamily="49" charset="-128"/>
              <a:ea typeface="ＭＳ ゴシック" panose="020B0609070205080204" pitchFamily="49" charset="-128"/>
            </a:rPr>
            <a:t>3.1</a:t>
          </a:r>
          <a:r>
            <a:rPr kumimoji="1" lang="ja-JP" altLang="en-US" sz="1300">
              <a:latin typeface="ＭＳ ゴシック" panose="020B0609070205080204" pitchFamily="49" charset="-128"/>
              <a:ea typeface="ＭＳ ゴシック" panose="020B0609070205080204" pitchFamily="49" charset="-128"/>
            </a:rPr>
            <a:t>上回っている。これは、消防広域化により、平成</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年度に埼玉東部消防組合が設立され、消防職員人件費が補助費等（組合負担金）に移行したことが主な要因である。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39</xdr:row>
      <xdr:rowOff>54610</xdr:rowOff>
    </xdr:to>
    <xdr:cxnSp macro="">
      <xdr:nvCxnSpPr>
        <xdr:cNvPr id="311" name="直線コネクタ 310"/>
        <xdr:cNvCxnSpPr/>
      </xdr:nvCxnSpPr>
      <xdr:spPr>
        <a:xfrm flipV="1">
          <a:off x="15671800" y="6642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54610</xdr:rowOff>
    </xdr:from>
    <xdr:to>
      <xdr:col>78</xdr:col>
      <xdr:colOff>69850</xdr:colOff>
      <xdr:row>39</xdr:row>
      <xdr:rowOff>62230</xdr:rowOff>
    </xdr:to>
    <xdr:cxnSp macro="">
      <xdr:nvCxnSpPr>
        <xdr:cNvPr id="314" name="直線コネクタ 313"/>
        <xdr:cNvCxnSpPr/>
      </xdr:nvCxnSpPr>
      <xdr:spPr>
        <a:xfrm flipV="1">
          <a:off x="14782800" y="674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39</xdr:row>
      <xdr:rowOff>77470</xdr:rowOff>
    </xdr:to>
    <xdr:cxnSp macro="">
      <xdr:nvCxnSpPr>
        <xdr:cNvPr id="317" name="直線コネクタ 316"/>
        <xdr:cNvCxnSpPr/>
      </xdr:nvCxnSpPr>
      <xdr:spPr>
        <a:xfrm flipV="1">
          <a:off x="13893800" y="674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77470</xdr:rowOff>
    </xdr:to>
    <xdr:cxnSp macro="">
      <xdr:nvCxnSpPr>
        <xdr:cNvPr id="320" name="直線コネクタ 319"/>
        <xdr:cNvCxnSpPr/>
      </xdr:nvCxnSpPr>
      <xdr:spPr>
        <a:xfrm>
          <a:off x="13004800" y="668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0" name="楕円 329"/>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1"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3810</xdr:rowOff>
    </xdr:from>
    <xdr:to>
      <xdr:col>78</xdr:col>
      <xdr:colOff>120650</xdr:colOff>
      <xdr:row>39</xdr:row>
      <xdr:rowOff>105410</xdr:rowOff>
    </xdr:to>
    <xdr:sp macro="" textlink="">
      <xdr:nvSpPr>
        <xdr:cNvPr id="332" name="楕円 331"/>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90187</xdr:rowOff>
    </xdr:from>
    <xdr:ext cx="736600" cy="259045"/>
    <xdr:sp macro="" textlink="">
      <xdr:nvSpPr>
        <xdr:cNvPr id="333" name="テキスト ボックス 332"/>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xdr:rowOff>
    </xdr:from>
    <xdr:to>
      <xdr:col>74</xdr:col>
      <xdr:colOff>31750</xdr:colOff>
      <xdr:row>39</xdr:row>
      <xdr:rowOff>113030</xdr:rowOff>
    </xdr:to>
    <xdr:sp macro="" textlink="">
      <xdr:nvSpPr>
        <xdr:cNvPr id="334" name="楕円 333"/>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97807</xdr:rowOff>
    </xdr:from>
    <xdr:ext cx="762000" cy="259045"/>
    <xdr:sp macro="" textlink="">
      <xdr:nvSpPr>
        <xdr:cNvPr id="335" name="テキスト ボックス 334"/>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26670</xdr:rowOff>
    </xdr:from>
    <xdr:to>
      <xdr:col>69</xdr:col>
      <xdr:colOff>142875</xdr:colOff>
      <xdr:row>39</xdr:row>
      <xdr:rowOff>128270</xdr:rowOff>
    </xdr:to>
    <xdr:sp macro="" textlink="">
      <xdr:nvSpPr>
        <xdr:cNvPr id="336" name="楕円 335"/>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113047</xdr:rowOff>
    </xdr:from>
    <xdr:ext cx="762000" cy="259045"/>
    <xdr:sp macro="" textlink="">
      <xdr:nvSpPr>
        <xdr:cNvPr id="337" name="テキスト ボックス 336"/>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8" name="楕円 337"/>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9" name="テキスト ボックス 338"/>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公債費に係る経常収支比率は、類似団体平均を</a:t>
          </a:r>
          <a:r>
            <a:rPr kumimoji="1" lang="en-US" altLang="ja-JP" sz="1300">
              <a:latin typeface="ＭＳ ゴシック" panose="020B0609070205080204" pitchFamily="49" charset="-128"/>
              <a:ea typeface="ＭＳ ゴシック" panose="020B0609070205080204" pitchFamily="49" charset="-128"/>
            </a:rPr>
            <a:t>2.2</a:t>
          </a:r>
          <a:r>
            <a:rPr kumimoji="1" lang="ja-JP" altLang="en-US" sz="1300">
              <a:latin typeface="ＭＳ ゴシック" panose="020B0609070205080204" pitchFamily="49" charset="-128"/>
              <a:ea typeface="ＭＳ ゴシック" panose="020B0609070205080204" pitchFamily="49" charset="-128"/>
            </a:rPr>
            <a:t>、埼玉県平均を</a:t>
          </a:r>
          <a:r>
            <a:rPr kumimoji="1" lang="en-US" altLang="ja-JP" sz="1300">
              <a:latin typeface="ＭＳ ゴシック" panose="020B0609070205080204" pitchFamily="49" charset="-128"/>
              <a:ea typeface="ＭＳ ゴシック" panose="020B0609070205080204" pitchFamily="49" charset="-128"/>
            </a:rPr>
            <a:t>1.7</a:t>
          </a:r>
          <a:r>
            <a:rPr kumimoji="1" lang="ja-JP" altLang="en-US" sz="1300">
              <a:latin typeface="ＭＳ ゴシック" panose="020B0609070205080204" pitchFamily="49" charset="-128"/>
              <a:ea typeface="ＭＳ ゴシック" panose="020B0609070205080204" pitchFamily="49" charset="-128"/>
            </a:rPr>
            <a:t>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普通建設事業費の適切な取捨選択により事業費を抑制することで、その財源となる市債の新規借入を圧縮する。また、市債の借入に当たっても、地方交付税措置の高いものを選択し、公債費負担の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28702</xdr:rowOff>
    </xdr:to>
    <xdr:cxnSp macro="">
      <xdr:nvCxnSpPr>
        <xdr:cNvPr id="369" name="直線コネクタ 368"/>
        <xdr:cNvCxnSpPr/>
      </xdr:nvCxnSpPr>
      <xdr:spPr>
        <a:xfrm flipV="1">
          <a:off x="3987800" y="131709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28702</xdr:rowOff>
    </xdr:to>
    <xdr:cxnSp macro="">
      <xdr:nvCxnSpPr>
        <xdr:cNvPr id="372" name="直線コネクタ 371"/>
        <xdr:cNvCxnSpPr/>
      </xdr:nvCxnSpPr>
      <xdr:spPr>
        <a:xfrm>
          <a:off x="3098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51563</xdr:rowOff>
    </xdr:to>
    <xdr:cxnSp macro="">
      <xdr:nvCxnSpPr>
        <xdr:cNvPr id="375" name="直線コネクタ 374"/>
        <xdr:cNvCxnSpPr/>
      </xdr:nvCxnSpPr>
      <xdr:spPr>
        <a:xfrm flipV="1">
          <a:off x="2209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51563</xdr:rowOff>
    </xdr:to>
    <xdr:cxnSp macro="">
      <xdr:nvCxnSpPr>
        <xdr:cNvPr id="378" name="直線コネクタ 377"/>
        <xdr:cNvCxnSpPr/>
      </xdr:nvCxnSpPr>
      <xdr:spPr>
        <a:xfrm>
          <a:off x="1320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8" name="楕円 387"/>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9"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90" name="楕円 389"/>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91" name="テキスト ボックス 390"/>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92" name="楕円 391"/>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93" name="テキスト ボックス 392"/>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4" name="楕円 393"/>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5" name="テキスト ボックス 394"/>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6" name="楕円 395"/>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7" name="テキスト ボックス 396"/>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公債費以外に係る経常収支比率は、類似団体平均を</a:t>
          </a:r>
          <a:r>
            <a:rPr kumimoji="1" lang="en-US" altLang="ja-JP" sz="1300">
              <a:latin typeface="ＭＳ ゴシック" panose="020B0609070205080204" pitchFamily="49" charset="-128"/>
              <a:ea typeface="ＭＳ ゴシック" panose="020B0609070205080204" pitchFamily="49" charset="-128"/>
            </a:rPr>
            <a:t>0.4</a:t>
          </a:r>
          <a:r>
            <a:rPr kumimoji="1" lang="ja-JP" altLang="en-US" sz="1300">
              <a:latin typeface="ＭＳ ゴシック" panose="020B0609070205080204" pitchFamily="49" charset="-128"/>
              <a:ea typeface="ＭＳ ゴシック" panose="020B0609070205080204" pitchFamily="49" charset="-128"/>
            </a:rPr>
            <a:t>上回っているが、埼玉県平均を</a:t>
          </a:r>
          <a:r>
            <a:rPr kumimoji="1" lang="en-US" altLang="ja-JP" sz="1300">
              <a:latin typeface="ＭＳ ゴシック" panose="020B0609070205080204" pitchFamily="49" charset="-128"/>
              <a:ea typeface="ＭＳ ゴシック" panose="020B0609070205080204" pitchFamily="49" charset="-128"/>
            </a:rPr>
            <a:t>3.5</a:t>
          </a:r>
          <a:r>
            <a:rPr kumimoji="1" lang="ja-JP" altLang="en-US" sz="1300">
              <a:latin typeface="ＭＳ ゴシック" panose="020B0609070205080204" pitchFamily="49" charset="-128"/>
              <a:ea typeface="ＭＳ ゴシック" panose="020B0609070205080204" pitchFamily="49" charset="-128"/>
            </a:rPr>
            <a:t>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今後、特に増加が見込まれる経費としては扶助費、維持補修費があげられる。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扶助費については、事業の見直しや内容の精査により適切に執行し、維持補修費については、公共施設の統廃合を推進し、効率的な財政運営を図る。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12700</xdr:rowOff>
    </xdr:to>
    <xdr:cxnSp macro="">
      <xdr:nvCxnSpPr>
        <xdr:cNvPr id="428" name="直線コネクタ 427"/>
        <xdr:cNvCxnSpPr/>
      </xdr:nvCxnSpPr>
      <xdr:spPr>
        <a:xfrm flipV="1">
          <a:off x="15671800" y="1334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12700</xdr:rowOff>
    </xdr:to>
    <xdr:cxnSp macro="">
      <xdr:nvCxnSpPr>
        <xdr:cNvPr id="431" name="直線コネクタ 430"/>
        <xdr:cNvCxnSpPr/>
      </xdr:nvCxnSpPr>
      <xdr:spPr>
        <a:xfrm>
          <a:off x="14782800" y="1327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170435</xdr:rowOff>
    </xdr:to>
    <xdr:cxnSp macro="">
      <xdr:nvCxnSpPr>
        <xdr:cNvPr id="434" name="直線コネクタ 433"/>
        <xdr:cNvCxnSpPr/>
      </xdr:nvCxnSpPr>
      <xdr:spPr>
        <a:xfrm flipV="1">
          <a:off x="13893800" y="132715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170435</xdr:rowOff>
    </xdr:to>
    <xdr:cxnSp macro="">
      <xdr:nvCxnSpPr>
        <xdr:cNvPr id="437" name="直線コネクタ 436"/>
        <xdr:cNvCxnSpPr/>
      </xdr:nvCxnSpPr>
      <xdr:spPr>
        <a:xfrm>
          <a:off x="13004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7" name="楕円 446"/>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8"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9" name="楕円 448"/>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0" name="テキスト ボックス 449"/>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2" name="テキスト ボックス 45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3" name="楕円 452"/>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4" name="テキスト ボックス 453"/>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5" name="楕円 454"/>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6" name="テキスト ボックス 455"/>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72212</xdr:rowOff>
    </xdr:from>
    <xdr:to>
      <xdr:col>29</xdr:col>
      <xdr:colOff>127000</xdr:colOff>
      <xdr:row>17</xdr:row>
      <xdr:rowOff>105493</xdr:rowOff>
    </xdr:to>
    <xdr:cxnSp macro="">
      <xdr:nvCxnSpPr>
        <xdr:cNvPr id="50" name="直線コネクタ 49"/>
        <xdr:cNvCxnSpPr/>
      </xdr:nvCxnSpPr>
      <xdr:spPr bwMode="auto">
        <a:xfrm flipV="1">
          <a:off x="5003800" y="3034487"/>
          <a:ext cx="647700" cy="3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104864</xdr:rowOff>
    </xdr:from>
    <xdr:to>
      <xdr:col>26</xdr:col>
      <xdr:colOff>50800</xdr:colOff>
      <xdr:row>17</xdr:row>
      <xdr:rowOff>105493</xdr:rowOff>
    </xdr:to>
    <xdr:cxnSp macro="">
      <xdr:nvCxnSpPr>
        <xdr:cNvPr id="53" name="直線コネクタ 52"/>
        <xdr:cNvCxnSpPr/>
      </xdr:nvCxnSpPr>
      <xdr:spPr bwMode="auto">
        <a:xfrm>
          <a:off x="4305300" y="3067139"/>
          <a:ext cx="698500" cy="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104864</xdr:rowOff>
    </xdr:from>
    <xdr:to>
      <xdr:col>22</xdr:col>
      <xdr:colOff>114300</xdr:colOff>
      <xdr:row>17</xdr:row>
      <xdr:rowOff>113894</xdr:rowOff>
    </xdr:to>
    <xdr:cxnSp macro="">
      <xdr:nvCxnSpPr>
        <xdr:cNvPr id="56" name="直線コネクタ 55"/>
        <xdr:cNvCxnSpPr/>
      </xdr:nvCxnSpPr>
      <xdr:spPr bwMode="auto">
        <a:xfrm flipV="1">
          <a:off x="3606800" y="3067139"/>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98387</xdr:rowOff>
    </xdr:from>
    <xdr:to>
      <xdr:col>18</xdr:col>
      <xdr:colOff>177800</xdr:colOff>
      <xdr:row>17</xdr:row>
      <xdr:rowOff>113894</xdr:rowOff>
    </xdr:to>
    <xdr:cxnSp macro="">
      <xdr:nvCxnSpPr>
        <xdr:cNvPr id="59" name="直線コネクタ 58"/>
        <xdr:cNvCxnSpPr/>
      </xdr:nvCxnSpPr>
      <xdr:spPr bwMode="auto">
        <a:xfrm>
          <a:off x="2908300" y="3060662"/>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21412</xdr:rowOff>
    </xdr:from>
    <xdr:to>
      <xdr:col>29</xdr:col>
      <xdr:colOff>177800</xdr:colOff>
      <xdr:row>17</xdr:row>
      <xdr:rowOff>123012</xdr:rowOff>
    </xdr:to>
    <xdr:sp macro="" textlink="">
      <xdr:nvSpPr>
        <xdr:cNvPr id="69" name="楕円 68"/>
        <xdr:cNvSpPr/>
      </xdr:nvSpPr>
      <xdr:spPr bwMode="auto">
        <a:xfrm>
          <a:off x="5600700" y="298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164939</xdr:rowOff>
    </xdr:from>
    <xdr:ext cx="762000" cy="259045"/>
    <xdr:sp macro="" textlink="">
      <xdr:nvSpPr>
        <xdr:cNvPr id="70" name="人口1人当たり決算額の推移該当値テキスト130"/>
        <xdr:cNvSpPr txBox="1"/>
      </xdr:nvSpPr>
      <xdr:spPr>
        <a:xfrm>
          <a:off x="57404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54693</xdr:rowOff>
    </xdr:from>
    <xdr:to>
      <xdr:col>26</xdr:col>
      <xdr:colOff>101600</xdr:colOff>
      <xdr:row>17</xdr:row>
      <xdr:rowOff>156293</xdr:rowOff>
    </xdr:to>
    <xdr:sp macro="" textlink="">
      <xdr:nvSpPr>
        <xdr:cNvPr id="71" name="楕円 70"/>
        <xdr:cNvSpPr/>
      </xdr:nvSpPr>
      <xdr:spPr bwMode="auto">
        <a:xfrm>
          <a:off x="4953000" y="301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141070</xdr:rowOff>
    </xdr:from>
    <xdr:ext cx="736600" cy="259045"/>
    <xdr:sp macro="" textlink="">
      <xdr:nvSpPr>
        <xdr:cNvPr id="72" name="テキスト ボックス 71"/>
        <xdr:cNvSpPr txBox="1"/>
      </xdr:nvSpPr>
      <xdr:spPr>
        <a:xfrm>
          <a:off x="4622800" y="310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54064</xdr:rowOff>
    </xdr:from>
    <xdr:to>
      <xdr:col>22</xdr:col>
      <xdr:colOff>165100</xdr:colOff>
      <xdr:row>17</xdr:row>
      <xdr:rowOff>155664</xdr:rowOff>
    </xdr:to>
    <xdr:sp macro="" textlink="">
      <xdr:nvSpPr>
        <xdr:cNvPr id="73" name="楕円 72"/>
        <xdr:cNvSpPr/>
      </xdr:nvSpPr>
      <xdr:spPr bwMode="auto">
        <a:xfrm>
          <a:off x="42545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165841</xdr:rowOff>
    </xdr:from>
    <xdr:ext cx="762000" cy="259045"/>
    <xdr:sp macro="" textlink="">
      <xdr:nvSpPr>
        <xdr:cNvPr id="74" name="テキスト ボックス 73"/>
        <xdr:cNvSpPr txBox="1"/>
      </xdr:nvSpPr>
      <xdr:spPr>
        <a:xfrm>
          <a:off x="3924300" y="278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63094</xdr:rowOff>
    </xdr:from>
    <xdr:to>
      <xdr:col>19</xdr:col>
      <xdr:colOff>38100</xdr:colOff>
      <xdr:row>17</xdr:row>
      <xdr:rowOff>164694</xdr:rowOff>
    </xdr:to>
    <xdr:sp macro="" textlink="">
      <xdr:nvSpPr>
        <xdr:cNvPr id="75" name="楕円 74"/>
        <xdr:cNvSpPr/>
      </xdr:nvSpPr>
      <xdr:spPr bwMode="auto">
        <a:xfrm>
          <a:off x="3556000" y="302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149471</xdr:rowOff>
    </xdr:from>
    <xdr:ext cx="762000" cy="259045"/>
    <xdr:sp macro="" textlink="">
      <xdr:nvSpPr>
        <xdr:cNvPr id="76" name="テキスト ボックス 75"/>
        <xdr:cNvSpPr txBox="1"/>
      </xdr:nvSpPr>
      <xdr:spPr>
        <a:xfrm>
          <a:off x="3225800" y="311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47587</xdr:rowOff>
    </xdr:from>
    <xdr:to>
      <xdr:col>15</xdr:col>
      <xdr:colOff>101600</xdr:colOff>
      <xdr:row>17</xdr:row>
      <xdr:rowOff>149187</xdr:rowOff>
    </xdr:to>
    <xdr:sp macro="" textlink="">
      <xdr:nvSpPr>
        <xdr:cNvPr id="77" name="楕円 76"/>
        <xdr:cNvSpPr/>
      </xdr:nvSpPr>
      <xdr:spPr bwMode="auto">
        <a:xfrm>
          <a:off x="2857500" y="300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159364</xdr:rowOff>
    </xdr:from>
    <xdr:ext cx="762000" cy="259045"/>
    <xdr:sp macro="" textlink="">
      <xdr:nvSpPr>
        <xdr:cNvPr id="78" name="テキスト ボックス 77"/>
        <xdr:cNvSpPr txBox="1"/>
      </xdr:nvSpPr>
      <xdr:spPr>
        <a:xfrm>
          <a:off x="2527300" y="27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202971</xdr:rowOff>
    </xdr:from>
    <xdr:to>
      <xdr:col>29</xdr:col>
      <xdr:colOff>127000</xdr:colOff>
      <xdr:row>35</xdr:row>
      <xdr:rowOff>269722</xdr:rowOff>
    </xdr:to>
    <xdr:cxnSp macro="">
      <xdr:nvCxnSpPr>
        <xdr:cNvPr id="111" name="直線コネクタ 110"/>
        <xdr:cNvCxnSpPr/>
      </xdr:nvCxnSpPr>
      <xdr:spPr bwMode="auto">
        <a:xfrm>
          <a:off x="5003800" y="6813321"/>
          <a:ext cx="647700" cy="6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172186</xdr:rowOff>
    </xdr:from>
    <xdr:to>
      <xdr:col>26</xdr:col>
      <xdr:colOff>50800</xdr:colOff>
      <xdr:row>35</xdr:row>
      <xdr:rowOff>202971</xdr:rowOff>
    </xdr:to>
    <xdr:cxnSp macro="">
      <xdr:nvCxnSpPr>
        <xdr:cNvPr id="114" name="直線コネクタ 113"/>
        <xdr:cNvCxnSpPr/>
      </xdr:nvCxnSpPr>
      <xdr:spPr bwMode="auto">
        <a:xfrm>
          <a:off x="4305300" y="6782536"/>
          <a:ext cx="698500" cy="30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136601</xdr:rowOff>
    </xdr:from>
    <xdr:to>
      <xdr:col>22</xdr:col>
      <xdr:colOff>114300</xdr:colOff>
      <xdr:row>35</xdr:row>
      <xdr:rowOff>172186</xdr:rowOff>
    </xdr:to>
    <xdr:cxnSp macro="">
      <xdr:nvCxnSpPr>
        <xdr:cNvPr id="117" name="直線コネクタ 116"/>
        <xdr:cNvCxnSpPr/>
      </xdr:nvCxnSpPr>
      <xdr:spPr bwMode="auto">
        <a:xfrm>
          <a:off x="3606800" y="6746951"/>
          <a:ext cx="6985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91834</xdr:rowOff>
    </xdr:from>
    <xdr:to>
      <xdr:col>18</xdr:col>
      <xdr:colOff>177800</xdr:colOff>
      <xdr:row>35</xdr:row>
      <xdr:rowOff>136601</xdr:rowOff>
    </xdr:to>
    <xdr:cxnSp macro="">
      <xdr:nvCxnSpPr>
        <xdr:cNvPr id="120" name="直線コネクタ 119"/>
        <xdr:cNvCxnSpPr/>
      </xdr:nvCxnSpPr>
      <xdr:spPr bwMode="auto">
        <a:xfrm>
          <a:off x="2908300" y="6702184"/>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218922</xdr:rowOff>
    </xdr:from>
    <xdr:to>
      <xdr:col>29</xdr:col>
      <xdr:colOff>177800</xdr:colOff>
      <xdr:row>35</xdr:row>
      <xdr:rowOff>320522</xdr:rowOff>
    </xdr:to>
    <xdr:sp macro="" textlink="">
      <xdr:nvSpPr>
        <xdr:cNvPr id="130" name="楕円 129"/>
        <xdr:cNvSpPr/>
      </xdr:nvSpPr>
      <xdr:spPr bwMode="auto">
        <a:xfrm>
          <a:off x="5600700" y="682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190999</xdr:rowOff>
    </xdr:from>
    <xdr:ext cx="762000" cy="259045"/>
    <xdr:sp macro="" textlink="">
      <xdr:nvSpPr>
        <xdr:cNvPr id="131" name="人口1人当たり決算額の推移該当値テキスト445"/>
        <xdr:cNvSpPr txBox="1"/>
      </xdr:nvSpPr>
      <xdr:spPr>
        <a:xfrm>
          <a:off x="5740400" y="68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152171</xdr:rowOff>
    </xdr:from>
    <xdr:to>
      <xdr:col>26</xdr:col>
      <xdr:colOff>101600</xdr:colOff>
      <xdr:row>35</xdr:row>
      <xdr:rowOff>253771</xdr:rowOff>
    </xdr:to>
    <xdr:sp macro="" textlink="">
      <xdr:nvSpPr>
        <xdr:cNvPr id="132" name="楕円 131"/>
        <xdr:cNvSpPr/>
      </xdr:nvSpPr>
      <xdr:spPr bwMode="auto">
        <a:xfrm>
          <a:off x="4953000" y="676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263948</xdr:rowOff>
    </xdr:from>
    <xdr:ext cx="736600" cy="259045"/>
    <xdr:sp macro="" textlink="">
      <xdr:nvSpPr>
        <xdr:cNvPr id="133" name="テキスト ボックス 132"/>
        <xdr:cNvSpPr txBox="1"/>
      </xdr:nvSpPr>
      <xdr:spPr>
        <a:xfrm>
          <a:off x="4622800" y="653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121386</xdr:rowOff>
    </xdr:from>
    <xdr:to>
      <xdr:col>22</xdr:col>
      <xdr:colOff>165100</xdr:colOff>
      <xdr:row>35</xdr:row>
      <xdr:rowOff>222986</xdr:rowOff>
    </xdr:to>
    <xdr:sp macro="" textlink="">
      <xdr:nvSpPr>
        <xdr:cNvPr id="134" name="楕円 133"/>
        <xdr:cNvSpPr/>
      </xdr:nvSpPr>
      <xdr:spPr bwMode="auto">
        <a:xfrm>
          <a:off x="4254500" y="673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233163</xdr:rowOff>
    </xdr:from>
    <xdr:ext cx="762000" cy="259045"/>
    <xdr:sp macro="" textlink="">
      <xdr:nvSpPr>
        <xdr:cNvPr id="135" name="テキスト ボックス 134"/>
        <xdr:cNvSpPr txBox="1"/>
      </xdr:nvSpPr>
      <xdr:spPr>
        <a:xfrm>
          <a:off x="3924300" y="650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85801</xdr:rowOff>
    </xdr:from>
    <xdr:to>
      <xdr:col>19</xdr:col>
      <xdr:colOff>38100</xdr:colOff>
      <xdr:row>35</xdr:row>
      <xdr:rowOff>187401</xdr:rowOff>
    </xdr:to>
    <xdr:sp macro="" textlink="">
      <xdr:nvSpPr>
        <xdr:cNvPr id="136" name="楕円 135"/>
        <xdr:cNvSpPr/>
      </xdr:nvSpPr>
      <xdr:spPr bwMode="auto">
        <a:xfrm>
          <a:off x="35560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197578</xdr:rowOff>
    </xdr:from>
    <xdr:ext cx="762000" cy="259045"/>
    <xdr:sp macro="" textlink="">
      <xdr:nvSpPr>
        <xdr:cNvPr id="137" name="テキスト ボックス 136"/>
        <xdr:cNvSpPr txBox="1"/>
      </xdr:nvSpPr>
      <xdr:spPr>
        <a:xfrm>
          <a:off x="3225800" y="646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41034</xdr:rowOff>
    </xdr:from>
    <xdr:to>
      <xdr:col>15</xdr:col>
      <xdr:colOff>101600</xdr:colOff>
      <xdr:row>35</xdr:row>
      <xdr:rowOff>142634</xdr:rowOff>
    </xdr:to>
    <xdr:sp macro="" textlink="">
      <xdr:nvSpPr>
        <xdr:cNvPr id="138" name="楕円 137"/>
        <xdr:cNvSpPr/>
      </xdr:nvSpPr>
      <xdr:spPr bwMode="auto">
        <a:xfrm>
          <a:off x="2857500" y="6651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152811</xdr:rowOff>
    </xdr:from>
    <xdr:ext cx="762000" cy="259045"/>
    <xdr:sp macro="" textlink="">
      <xdr:nvSpPr>
        <xdr:cNvPr id="139" name="テキスト ボックス 138"/>
        <xdr:cNvSpPr txBox="1"/>
      </xdr:nvSpPr>
      <xdr:spPr>
        <a:xfrm>
          <a:off x="2527300" y="642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113,043
110,772
133.30
44,881,247
40,171,244
3,927,970
24,335,245
32,941,365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33249</xdr:rowOff>
    </xdr:from>
    <xdr:to>
      <xdr:col>24</xdr:col>
      <xdr:colOff>63500</xdr:colOff>
      <xdr:row>37</xdr:row>
      <xdr:rowOff>34696</xdr:rowOff>
    </xdr:to>
    <xdr:cxnSp macro="">
      <xdr:nvCxnSpPr>
        <xdr:cNvPr id="61" name="直線コネクタ 60"/>
        <xdr:cNvCxnSpPr/>
      </xdr:nvCxnSpPr>
      <xdr:spPr>
        <a:xfrm flipV="1">
          <a:off x="3797300" y="6376899"/>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20333</xdr:rowOff>
    </xdr:from>
    <xdr:to>
      <xdr:col>19</xdr:col>
      <xdr:colOff>177800</xdr:colOff>
      <xdr:row>37</xdr:row>
      <xdr:rowOff>34696</xdr:rowOff>
    </xdr:to>
    <xdr:cxnSp macro="">
      <xdr:nvCxnSpPr>
        <xdr:cNvPr id="64" name="直線コネクタ 63"/>
        <xdr:cNvCxnSpPr/>
      </xdr:nvCxnSpPr>
      <xdr:spPr>
        <a:xfrm>
          <a:off x="2908300" y="6363983"/>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152578</xdr:rowOff>
    </xdr:from>
    <xdr:to>
      <xdr:col>15</xdr:col>
      <xdr:colOff>50800</xdr:colOff>
      <xdr:row>37</xdr:row>
      <xdr:rowOff>20333</xdr:rowOff>
    </xdr:to>
    <xdr:cxnSp macro="">
      <xdr:nvCxnSpPr>
        <xdr:cNvPr id="67" name="直線コネクタ 66"/>
        <xdr:cNvCxnSpPr/>
      </xdr:nvCxnSpPr>
      <xdr:spPr>
        <a:xfrm>
          <a:off x="2019300" y="6324778"/>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114554</xdr:rowOff>
    </xdr:from>
    <xdr:to>
      <xdr:col>10</xdr:col>
      <xdr:colOff>114300</xdr:colOff>
      <xdr:row>36</xdr:row>
      <xdr:rowOff>152578</xdr:rowOff>
    </xdr:to>
    <xdr:cxnSp macro="">
      <xdr:nvCxnSpPr>
        <xdr:cNvPr id="70" name="直線コネクタ 69"/>
        <xdr:cNvCxnSpPr/>
      </xdr:nvCxnSpPr>
      <xdr:spPr>
        <a:xfrm>
          <a:off x="1130300" y="6286754"/>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153899</xdr:rowOff>
    </xdr:from>
    <xdr:to>
      <xdr:col>24</xdr:col>
      <xdr:colOff>114300</xdr:colOff>
      <xdr:row>37</xdr:row>
      <xdr:rowOff>84049</xdr:rowOff>
    </xdr:to>
    <xdr:sp macro="" textlink="">
      <xdr:nvSpPr>
        <xdr:cNvPr id="80" name="楕円 79"/>
        <xdr:cNvSpPr/>
      </xdr:nvSpPr>
      <xdr:spPr>
        <a:xfrm>
          <a:off x="4584700" y="63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132326</xdr:rowOff>
    </xdr:from>
    <xdr:ext cx="534377" cy="259045"/>
    <xdr:sp macro="" textlink="">
      <xdr:nvSpPr>
        <xdr:cNvPr id="81" name="人件費該当値テキスト"/>
        <xdr:cNvSpPr txBox="1"/>
      </xdr:nvSpPr>
      <xdr:spPr>
        <a:xfrm>
          <a:off x="4686300" y="63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155346</xdr:rowOff>
    </xdr:from>
    <xdr:to>
      <xdr:col>20</xdr:col>
      <xdr:colOff>38100</xdr:colOff>
      <xdr:row>37</xdr:row>
      <xdr:rowOff>85496</xdr:rowOff>
    </xdr:to>
    <xdr:sp macro="" textlink="">
      <xdr:nvSpPr>
        <xdr:cNvPr id="82" name="楕円 81"/>
        <xdr:cNvSpPr/>
      </xdr:nvSpPr>
      <xdr:spPr>
        <a:xfrm>
          <a:off x="3746500" y="63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76623</xdr:rowOff>
    </xdr:from>
    <xdr:ext cx="534377" cy="259045"/>
    <xdr:sp macro="" textlink="">
      <xdr:nvSpPr>
        <xdr:cNvPr id="83" name="テキスト ボックス 82"/>
        <xdr:cNvSpPr txBox="1"/>
      </xdr:nvSpPr>
      <xdr:spPr>
        <a:xfrm>
          <a:off x="3530111" y="64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140983</xdr:rowOff>
    </xdr:from>
    <xdr:to>
      <xdr:col>15</xdr:col>
      <xdr:colOff>101600</xdr:colOff>
      <xdr:row>37</xdr:row>
      <xdr:rowOff>71133</xdr:rowOff>
    </xdr:to>
    <xdr:sp macro="" textlink="">
      <xdr:nvSpPr>
        <xdr:cNvPr id="84" name="楕円 83"/>
        <xdr:cNvSpPr/>
      </xdr:nvSpPr>
      <xdr:spPr>
        <a:xfrm>
          <a:off x="28575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62260</xdr:rowOff>
    </xdr:from>
    <xdr:ext cx="534377" cy="259045"/>
    <xdr:sp macro="" textlink="">
      <xdr:nvSpPr>
        <xdr:cNvPr id="85" name="テキスト ボックス 84"/>
        <xdr:cNvSpPr txBox="1"/>
      </xdr:nvSpPr>
      <xdr:spPr>
        <a:xfrm>
          <a:off x="2641111" y="64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101778</xdr:rowOff>
    </xdr:from>
    <xdr:to>
      <xdr:col>10</xdr:col>
      <xdr:colOff>165100</xdr:colOff>
      <xdr:row>37</xdr:row>
      <xdr:rowOff>31928</xdr:rowOff>
    </xdr:to>
    <xdr:sp macro="" textlink="">
      <xdr:nvSpPr>
        <xdr:cNvPr id="86" name="楕円 85"/>
        <xdr:cNvSpPr/>
      </xdr:nvSpPr>
      <xdr:spPr>
        <a:xfrm>
          <a:off x="1968500" y="62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23055</xdr:rowOff>
    </xdr:from>
    <xdr:ext cx="534377" cy="259045"/>
    <xdr:sp macro="" textlink="">
      <xdr:nvSpPr>
        <xdr:cNvPr id="87" name="テキスト ボックス 86"/>
        <xdr:cNvSpPr txBox="1"/>
      </xdr:nvSpPr>
      <xdr:spPr>
        <a:xfrm>
          <a:off x="1752111" y="63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63754</xdr:rowOff>
    </xdr:from>
    <xdr:to>
      <xdr:col>6</xdr:col>
      <xdr:colOff>38100</xdr:colOff>
      <xdr:row>36</xdr:row>
      <xdr:rowOff>165354</xdr:rowOff>
    </xdr:to>
    <xdr:sp macro="" textlink="">
      <xdr:nvSpPr>
        <xdr:cNvPr id="88" name="楕円 87"/>
        <xdr:cNvSpPr/>
      </xdr:nvSpPr>
      <xdr:spPr>
        <a:xfrm>
          <a:off x="107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156481</xdr:rowOff>
    </xdr:from>
    <xdr:ext cx="534377" cy="259045"/>
    <xdr:sp macro="" textlink="">
      <xdr:nvSpPr>
        <xdr:cNvPr id="89" name="テキスト ボックス 88"/>
        <xdr:cNvSpPr txBox="1"/>
      </xdr:nvSpPr>
      <xdr:spPr>
        <a:xfrm>
          <a:off x="863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47672</xdr:rowOff>
    </xdr:from>
    <xdr:to>
      <xdr:col>24</xdr:col>
      <xdr:colOff>63500</xdr:colOff>
      <xdr:row>56</xdr:row>
      <xdr:rowOff>127584</xdr:rowOff>
    </xdr:to>
    <xdr:cxnSp macro="">
      <xdr:nvCxnSpPr>
        <xdr:cNvPr id="121" name="直線コネクタ 120"/>
        <xdr:cNvCxnSpPr/>
      </xdr:nvCxnSpPr>
      <xdr:spPr>
        <a:xfrm flipV="1">
          <a:off x="3797300" y="9648872"/>
          <a:ext cx="8382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125690</xdr:rowOff>
    </xdr:from>
    <xdr:to>
      <xdr:col>19</xdr:col>
      <xdr:colOff>177800</xdr:colOff>
      <xdr:row>56</xdr:row>
      <xdr:rowOff>127584</xdr:rowOff>
    </xdr:to>
    <xdr:cxnSp macro="">
      <xdr:nvCxnSpPr>
        <xdr:cNvPr id="124" name="直線コネクタ 123"/>
        <xdr:cNvCxnSpPr/>
      </xdr:nvCxnSpPr>
      <xdr:spPr>
        <a:xfrm>
          <a:off x="2908300" y="9726890"/>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60474</xdr:rowOff>
    </xdr:from>
    <xdr:to>
      <xdr:col>15</xdr:col>
      <xdr:colOff>50800</xdr:colOff>
      <xdr:row>56</xdr:row>
      <xdr:rowOff>125690</xdr:rowOff>
    </xdr:to>
    <xdr:cxnSp macro="">
      <xdr:nvCxnSpPr>
        <xdr:cNvPr id="127" name="直線コネクタ 126"/>
        <xdr:cNvCxnSpPr/>
      </xdr:nvCxnSpPr>
      <xdr:spPr>
        <a:xfrm>
          <a:off x="2019300" y="9661674"/>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60474</xdr:rowOff>
    </xdr:from>
    <xdr:to>
      <xdr:col>10</xdr:col>
      <xdr:colOff>114300</xdr:colOff>
      <xdr:row>56</xdr:row>
      <xdr:rowOff>164487</xdr:rowOff>
    </xdr:to>
    <xdr:cxnSp macro="">
      <xdr:nvCxnSpPr>
        <xdr:cNvPr id="130" name="直線コネクタ 129"/>
        <xdr:cNvCxnSpPr/>
      </xdr:nvCxnSpPr>
      <xdr:spPr>
        <a:xfrm flipV="1">
          <a:off x="1130300" y="9661674"/>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168322</xdr:rowOff>
    </xdr:from>
    <xdr:to>
      <xdr:col>24</xdr:col>
      <xdr:colOff>114300</xdr:colOff>
      <xdr:row>56</xdr:row>
      <xdr:rowOff>98472</xdr:rowOff>
    </xdr:to>
    <xdr:sp macro="" textlink="">
      <xdr:nvSpPr>
        <xdr:cNvPr id="140" name="楕円 139"/>
        <xdr:cNvSpPr/>
      </xdr:nvSpPr>
      <xdr:spPr>
        <a:xfrm>
          <a:off x="4584700" y="95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146749</xdr:rowOff>
    </xdr:from>
    <xdr:ext cx="534377" cy="259045"/>
    <xdr:sp macro="" textlink="">
      <xdr:nvSpPr>
        <xdr:cNvPr id="141" name="物件費該当値テキスト"/>
        <xdr:cNvSpPr txBox="1"/>
      </xdr:nvSpPr>
      <xdr:spPr>
        <a:xfrm>
          <a:off x="4686300" y="9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76784</xdr:rowOff>
    </xdr:from>
    <xdr:to>
      <xdr:col>20</xdr:col>
      <xdr:colOff>38100</xdr:colOff>
      <xdr:row>57</xdr:row>
      <xdr:rowOff>6934</xdr:rowOff>
    </xdr:to>
    <xdr:sp macro="" textlink="">
      <xdr:nvSpPr>
        <xdr:cNvPr id="142" name="楕円 141"/>
        <xdr:cNvSpPr/>
      </xdr:nvSpPr>
      <xdr:spPr>
        <a:xfrm>
          <a:off x="3746500" y="9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169511</xdr:rowOff>
    </xdr:from>
    <xdr:ext cx="534377" cy="259045"/>
    <xdr:sp macro="" textlink="">
      <xdr:nvSpPr>
        <xdr:cNvPr id="143" name="テキスト ボックス 142"/>
        <xdr:cNvSpPr txBox="1"/>
      </xdr:nvSpPr>
      <xdr:spPr>
        <a:xfrm>
          <a:off x="3530111" y="97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74890</xdr:rowOff>
    </xdr:from>
    <xdr:to>
      <xdr:col>15</xdr:col>
      <xdr:colOff>101600</xdr:colOff>
      <xdr:row>57</xdr:row>
      <xdr:rowOff>5040</xdr:rowOff>
    </xdr:to>
    <xdr:sp macro="" textlink="">
      <xdr:nvSpPr>
        <xdr:cNvPr id="144" name="楕円 143"/>
        <xdr:cNvSpPr/>
      </xdr:nvSpPr>
      <xdr:spPr>
        <a:xfrm>
          <a:off x="28575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167617</xdr:rowOff>
    </xdr:from>
    <xdr:ext cx="534377" cy="259045"/>
    <xdr:sp macro="" textlink="">
      <xdr:nvSpPr>
        <xdr:cNvPr id="145" name="テキスト ボックス 144"/>
        <xdr:cNvSpPr txBox="1"/>
      </xdr:nvSpPr>
      <xdr:spPr>
        <a:xfrm>
          <a:off x="2641111"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9674</xdr:rowOff>
    </xdr:from>
    <xdr:to>
      <xdr:col>10</xdr:col>
      <xdr:colOff>165100</xdr:colOff>
      <xdr:row>56</xdr:row>
      <xdr:rowOff>111274</xdr:rowOff>
    </xdr:to>
    <xdr:sp macro="" textlink="">
      <xdr:nvSpPr>
        <xdr:cNvPr id="146" name="楕円 145"/>
        <xdr:cNvSpPr/>
      </xdr:nvSpPr>
      <xdr:spPr>
        <a:xfrm>
          <a:off x="1968500" y="9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127801</xdr:rowOff>
    </xdr:from>
    <xdr:ext cx="534377" cy="259045"/>
    <xdr:sp macro="" textlink="">
      <xdr:nvSpPr>
        <xdr:cNvPr id="147" name="テキスト ボックス 146"/>
        <xdr:cNvSpPr txBox="1"/>
      </xdr:nvSpPr>
      <xdr:spPr>
        <a:xfrm>
          <a:off x="1752111" y="93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113687</xdr:rowOff>
    </xdr:from>
    <xdr:to>
      <xdr:col>6</xdr:col>
      <xdr:colOff>38100</xdr:colOff>
      <xdr:row>57</xdr:row>
      <xdr:rowOff>43837</xdr:rowOff>
    </xdr:to>
    <xdr:sp macro="" textlink="">
      <xdr:nvSpPr>
        <xdr:cNvPr id="148" name="楕円 147"/>
        <xdr:cNvSpPr/>
      </xdr:nvSpPr>
      <xdr:spPr>
        <a:xfrm>
          <a:off x="1079500" y="97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60364</xdr:rowOff>
    </xdr:from>
    <xdr:ext cx="534377" cy="259045"/>
    <xdr:sp macro="" textlink="">
      <xdr:nvSpPr>
        <xdr:cNvPr id="149" name="テキスト ボックス 148"/>
        <xdr:cNvSpPr txBox="1"/>
      </xdr:nvSpPr>
      <xdr:spPr>
        <a:xfrm>
          <a:off x="863111" y="94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126801</xdr:rowOff>
    </xdr:from>
    <xdr:to>
      <xdr:col>24</xdr:col>
      <xdr:colOff>63500</xdr:colOff>
      <xdr:row>73</xdr:row>
      <xdr:rowOff>12990</xdr:rowOff>
    </xdr:to>
    <xdr:cxnSp macro="">
      <xdr:nvCxnSpPr>
        <xdr:cNvPr id="180" name="直線コネクタ 179"/>
        <xdr:cNvCxnSpPr/>
      </xdr:nvCxnSpPr>
      <xdr:spPr>
        <a:xfrm>
          <a:off x="3797300" y="12471201"/>
          <a:ext cx="838200" cy="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126801</xdr:rowOff>
    </xdr:from>
    <xdr:to>
      <xdr:col>19</xdr:col>
      <xdr:colOff>177800</xdr:colOff>
      <xdr:row>74</xdr:row>
      <xdr:rowOff>84346</xdr:rowOff>
    </xdr:to>
    <xdr:cxnSp macro="">
      <xdr:nvCxnSpPr>
        <xdr:cNvPr id="183" name="直線コネクタ 182"/>
        <xdr:cNvCxnSpPr/>
      </xdr:nvCxnSpPr>
      <xdr:spPr>
        <a:xfrm flipV="1">
          <a:off x="2908300" y="12471201"/>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84346</xdr:rowOff>
    </xdr:from>
    <xdr:to>
      <xdr:col>15</xdr:col>
      <xdr:colOff>50800</xdr:colOff>
      <xdr:row>74</xdr:row>
      <xdr:rowOff>102798</xdr:rowOff>
    </xdr:to>
    <xdr:cxnSp macro="">
      <xdr:nvCxnSpPr>
        <xdr:cNvPr id="186" name="直線コネクタ 185"/>
        <xdr:cNvCxnSpPr/>
      </xdr:nvCxnSpPr>
      <xdr:spPr>
        <a:xfrm flipV="1">
          <a:off x="2019300" y="12771646"/>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133332</xdr:rowOff>
    </xdr:from>
    <xdr:to>
      <xdr:col>10</xdr:col>
      <xdr:colOff>114300</xdr:colOff>
      <xdr:row>74</xdr:row>
      <xdr:rowOff>102798</xdr:rowOff>
    </xdr:to>
    <xdr:cxnSp macro="">
      <xdr:nvCxnSpPr>
        <xdr:cNvPr id="189" name="直線コネクタ 188"/>
        <xdr:cNvCxnSpPr/>
      </xdr:nvCxnSpPr>
      <xdr:spPr>
        <a:xfrm>
          <a:off x="1130300" y="12477732"/>
          <a:ext cx="8890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133640</xdr:rowOff>
    </xdr:from>
    <xdr:to>
      <xdr:col>24</xdr:col>
      <xdr:colOff>114300</xdr:colOff>
      <xdr:row>73</xdr:row>
      <xdr:rowOff>63790</xdr:rowOff>
    </xdr:to>
    <xdr:sp macro="" textlink="">
      <xdr:nvSpPr>
        <xdr:cNvPr id="199" name="楕円 198"/>
        <xdr:cNvSpPr/>
      </xdr:nvSpPr>
      <xdr:spPr>
        <a:xfrm>
          <a:off x="4584700" y="124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156517</xdr:rowOff>
    </xdr:from>
    <xdr:ext cx="469744" cy="259045"/>
    <xdr:sp macro="" textlink="">
      <xdr:nvSpPr>
        <xdr:cNvPr id="200" name="維持補修費該当値テキスト"/>
        <xdr:cNvSpPr txBox="1"/>
      </xdr:nvSpPr>
      <xdr:spPr>
        <a:xfrm>
          <a:off x="4686300" y="123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76001</xdr:rowOff>
    </xdr:from>
    <xdr:to>
      <xdr:col>20</xdr:col>
      <xdr:colOff>38100</xdr:colOff>
      <xdr:row>73</xdr:row>
      <xdr:rowOff>6151</xdr:rowOff>
    </xdr:to>
    <xdr:sp macro="" textlink="">
      <xdr:nvSpPr>
        <xdr:cNvPr id="201" name="楕円 200"/>
        <xdr:cNvSpPr/>
      </xdr:nvSpPr>
      <xdr:spPr>
        <a:xfrm>
          <a:off x="3746500" y="124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22678</xdr:rowOff>
    </xdr:from>
    <xdr:ext cx="469744" cy="259045"/>
    <xdr:sp macro="" textlink="">
      <xdr:nvSpPr>
        <xdr:cNvPr id="202" name="テキスト ボックス 201"/>
        <xdr:cNvSpPr txBox="1"/>
      </xdr:nvSpPr>
      <xdr:spPr>
        <a:xfrm>
          <a:off x="3562428" y="1219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33546</xdr:rowOff>
    </xdr:from>
    <xdr:to>
      <xdr:col>15</xdr:col>
      <xdr:colOff>101600</xdr:colOff>
      <xdr:row>74</xdr:row>
      <xdr:rowOff>135146</xdr:rowOff>
    </xdr:to>
    <xdr:sp macro="" textlink="">
      <xdr:nvSpPr>
        <xdr:cNvPr id="203" name="楕円 202"/>
        <xdr:cNvSpPr/>
      </xdr:nvSpPr>
      <xdr:spPr>
        <a:xfrm>
          <a:off x="2857500" y="12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151673</xdr:rowOff>
    </xdr:from>
    <xdr:ext cx="469744" cy="259045"/>
    <xdr:sp macro="" textlink="">
      <xdr:nvSpPr>
        <xdr:cNvPr id="204" name="テキスト ボックス 203"/>
        <xdr:cNvSpPr txBox="1"/>
      </xdr:nvSpPr>
      <xdr:spPr>
        <a:xfrm>
          <a:off x="2673428" y="124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51998</xdr:rowOff>
    </xdr:from>
    <xdr:to>
      <xdr:col>10</xdr:col>
      <xdr:colOff>165100</xdr:colOff>
      <xdr:row>74</xdr:row>
      <xdr:rowOff>153598</xdr:rowOff>
    </xdr:to>
    <xdr:sp macro="" textlink="">
      <xdr:nvSpPr>
        <xdr:cNvPr id="205" name="楕円 204"/>
        <xdr:cNvSpPr/>
      </xdr:nvSpPr>
      <xdr:spPr>
        <a:xfrm>
          <a:off x="1968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170125</xdr:rowOff>
    </xdr:from>
    <xdr:ext cx="469744" cy="259045"/>
    <xdr:sp macro="" textlink="">
      <xdr:nvSpPr>
        <xdr:cNvPr id="206" name="テキスト ボックス 205"/>
        <xdr:cNvSpPr txBox="1"/>
      </xdr:nvSpPr>
      <xdr:spPr>
        <a:xfrm>
          <a:off x="1784428" y="125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82532</xdr:rowOff>
    </xdr:from>
    <xdr:to>
      <xdr:col>6</xdr:col>
      <xdr:colOff>38100</xdr:colOff>
      <xdr:row>73</xdr:row>
      <xdr:rowOff>12682</xdr:rowOff>
    </xdr:to>
    <xdr:sp macro="" textlink="">
      <xdr:nvSpPr>
        <xdr:cNvPr id="207" name="楕円 206"/>
        <xdr:cNvSpPr/>
      </xdr:nvSpPr>
      <xdr:spPr>
        <a:xfrm>
          <a:off x="1079500" y="12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29209</xdr:rowOff>
    </xdr:from>
    <xdr:ext cx="469744" cy="259045"/>
    <xdr:sp macro="" textlink="">
      <xdr:nvSpPr>
        <xdr:cNvPr id="208" name="テキスト ボックス 207"/>
        <xdr:cNvSpPr txBox="1"/>
      </xdr:nvSpPr>
      <xdr:spPr>
        <a:xfrm>
          <a:off x="895428" y="1220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36792</xdr:rowOff>
    </xdr:from>
    <xdr:to>
      <xdr:col>24</xdr:col>
      <xdr:colOff>63500</xdr:colOff>
      <xdr:row>96</xdr:row>
      <xdr:rowOff>158102</xdr:rowOff>
    </xdr:to>
    <xdr:cxnSp macro="">
      <xdr:nvCxnSpPr>
        <xdr:cNvPr id="238" name="直線コネクタ 237"/>
        <xdr:cNvCxnSpPr/>
      </xdr:nvCxnSpPr>
      <xdr:spPr>
        <a:xfrm flipV="1">
          <a:off x="3797300" y="16495992"/>
          <a:ext cx="838200" cy="1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123322</xdr:rowOff>
    </xdr:from>
    <xdr:ext cx="534377" cy="259045"/>
    <xdr:sp macro="" textlink="">
      <xdr:nvSpPr>
        <xdr:cNvPr id="239" name="扶助費平均値テキスト"/>
        <xdr:cNvSpPr txBox="1"/>
      </xdr:nvSpPr>
      <xdr:spPr>
        <a:xfrm>
          <a:off x="4686300" y="162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157950</xdr:rowOff>
    </xdr:from>
    <xdr:to>
      <xdr:col>19</xdr:col>
      <xdr:colOff>177800</xdr:colOff>
      <xdr:row>96</xdr:row>
      <xdr:rowOff>158102</xdr:rowOff>
    </xdr:to>
    <xdr:cxnSp macro="">
      <xdr:nvCxnSpPr>
        <xdr:cNvPr id="241" name="直線コネクタ 240"/>
        <xdr:cNvCxnSpPr/>
      </xdr:nvCxnSpPr>
      <xdr:spPr>
        <a:xfrm>
          <a:off x="2908300" y="1661715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157950</xdr:rowOff>
    </xdr:from>
    <xdr:to>
      <xdr:col>15</xdr:col>
      <xdr:colOff>50800</xdr:colOff>
      <xdr:row>97</xdr:row>
      <xdr:rowOff>46241</xdr:rowOff>
    </xdr:to>
    <xdr:cxnSp macro="">
      <xdr:nvCxnSpPr>
        <xdr:cNvPr id="244" name="直線コネクタ 243"/>
        <xdr:cNvCxnSpPr/>
      </xdr:nvCxnSpPr>
      <xdr:spPr>
        <a:xfrm flipV="1">
          <a:off x="2019300" y="16617150"/>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46241</xdr:rowOff>
    </xdr:from>
    <xdr:to>
      <xdr:col>10</xdr:col>
      <xdr:colOff>114300</xdr:colOff>
      <xdr:row>98</xdr:row>
      <xdr:rowOff>56717</xdr:rowOff>
    </xdr:to>
    <xdr:cxnSp macro="">
      <xdr:nvCxnSpPr>
        <xdr:cNvPr id="247" name="直線コネクタ 246"/>
        <xdr:cNvCxnSpPr/>
      </xdr:nvCxnSpPr>
      <xdr:spPr>
        <a:xfrm flipV="1">
          <a:off x="1130300" y="16676891"/>
          <a:ext cx="889000" cy="1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98365</xdr:rowOff>
    </xdr:from>
    <xdr:ext cx="534377" cy="259045"/>
    <xdr:sp macro="" textlink="">
      <xdr:nvSpPr>
        <xdr:cNvPr id="249" name="テキスト ボックス 248"/>
        <xdr:cNvSpPr txBox="1"/>
      </xdr:nvSpPr>
      <xdr:spPr>
        <a:xfrm>
          <a:off x="175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3839</xdr:rowOff>
    </xdr:from>
    <xdr:ext cx="534377" cy="259045"/>
    <xdr:sp macro="" textlink="">
      <xdr:nvSpPr>
        <xdr:cNvPr id="251" name="テキスト ボックス 250"/>
        <xdr:cNvSpPr txBox="1"/>
      </xdr:nvSpPr>
      <xdr:spPr>
        <a:xfrm>
          <a:off x="863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157442</xdr:rowOff>
    </xdr:from>
    <xdr:to>
      <xdr:col>24</xdr:col>
      <xdr:colOff>114300</xdr:colOff>
      <xdr:row>96</xdr:row>
      <xdr:rowOff>87592</xdr:rowOff>
    </xdr:to>
    <xdr:sp macro="" textlink="">
      <xdr:nvSpPr>
        <xdr:cNvPr id="257" name="楕円 256"/>
        <xdr:cNvSpPr/>
      </xdr:nvSpPr>
      <xdr:spPr>
        <a:xfrm>
          <a:off x="4584700" y="164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135869</xdr:rowOff>
    </xdr:from>
    <xdr:ext cx="534377" cy="259045"/>
    <xdr:sp macro="" textlink="">
      <xdr:nvSpPr>
        <xdr:cNvPr id="258" name="扶助費該当値テキスト"/>
        <xdr:cNvSpPr txBox="1"/>
      </xdr:nvSpPr>
      <xdr:spPr>
        <a:xfrm>
          <a:off x="4686300" y="164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107302</xdr:rowOff>
    </xdr:from>
    <xdr:to>
      <xdr:col>20</xdr:col>
      <xdr:colOff>38100</xdr:colOff>
      <xdr:row>97</xdr:row>
      <xdr:rowOff>37452</xdr:rowOff>
    </xdr:to>
    <xdr:sp macro="" textlink="">
      <xdr:nvSpPr>
        <xdr:cNvPr id="259" name="楕円 258"/>
        <xdr:cNvSpPr/>
      </xdr:nvSpPr>
      <xdr:spPr>
        <a:xfrm>
          <a:off x="3746500" y="16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53979</xdr:rowOff>
    </xdr:from>
    <xdr:ext cx="534377" cy="259045"/>
    <xdr:sp macro="" textlink="">
      <xdr:nvSpPr>
        <xdr:cNvPr id="260" name="テキスト ボックス 259"/>
        <xdr:cNvSpPr txBox="1"/>
      </xdr:nvSpPr>
      <xdr:spPr>
        <a:xfrm>
          <a:off x="3530111" y="163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107150</xdr:rowOff>
    </xdr:from>
    <xdr:to>
      <xdr:col>15</xdr:col>
      <xdr:colOff>101600</xdr:colOff>
      <xdr:row>97</xdr:row>
      <xdr:rowOff>37300</xdr:rowOff>
    </xdr:to>
    <xdr:sp macro="" textlink="">
      <xdr:nvSpPr>
        <xdr:cNvPr id="261" name="楕円 260"/>
        <xdr:cNvSpPr/>
      </xdr:nvSpPr>
      <xdr:spPr>
        <a:xfrm>
          <a:off x="2857500" y="165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53827</xdr:rowOff>
    </xdr:from>
    <xdr:ext cx="534377" cy="259045"/>
    <xdr:sp macro="" textlink="">
      <xdr:nvSpPr>
        <xdr:cNvPr id="262" name="テキスト ボックス 261"/>
        <xdr:cNvSpPr txBox="1"/>
      </xdr:nvSpPr>
      <xdr:spPr>
        <a:xfrm>
          <a:off x="2641111" y="163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166891</xdr:rowOff>
    </xdr:from>
    <xdr:to>
      <xdr:col>10</xdr:col>
      <xdr:colOff>165100</xdr:colOff>
      <xdr:row>97</xdr:row>
      <xdr:rowOff>97041</xdr:rowOff>
    </xdr:to>
    <xdr:sp macro="" textlink="">
      <xdr:nvSpPr>
        <xdr:cNvPr id="263" name="楕円 262"/>
        <xdr:cNvSpPr/>
      </xdr:nvSpPr>
      <xdr:spPr>
        <a:xfrm>
          <a:off x="1968500" y="166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88168</xdr:rowOff>
    </xdr:from>
    <xdr:ext cx="534377" cy="259045"/>
    <xdr:sp macro="" textlink="">
      <xdr:nvSpPr>
        <xdr:cNvPr id="264" name="テキスト ボックス 263"/>
        <xdr:cNvSpPr txBox="1"/>
      </xdr:nvSpPr>
      <xdr:spPr>
        <a:xfrm>
          <a:off x="1752111" y="167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5917</xdr:rowOff>
    </xdr:from>
    <xdr:to>
      <xdr:col>6</xdr:col>
      <xdr:colOff>38100</xdr:colOff>
      <xdr:row>98</xdr:row>
      <xdr:rowOff>107517</xdr:rowOff>
    </xdr:to>
    <xdr:sp macro="" textlink="">
      <xdr:nvSpPr>
        <xdr:cNvPr id="265" name="楕円 264"/>
        <xdr:cNvSpPr/>
      </xdr:nvSpPr>
      <xdr:spPr>
        <a:xfrm>
          <a:off x="1079500" y="16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98644</xdr:rowOff>
    </xdr:from>
    <xdr:ext cx="534377" cy="259045"/>
    <xdr:sp macro="" textlink="">
      <xdr:nvSpPr>
        <xdr:cNvPr id="266" name="テキスト ボックス 265"/>
        <xdr:cNvSpPr txBox="1"/>
      </xdr:nvSpPr>
      <xdr:spPr>
        <a:xfrm>
          <a:off x="863111" y="169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3977</xdr:rowOff>
    </xdr:from>
    <xdr:to>
      <xdr:col>55</xdr:col>
      <xdr:colOff>0</xdr:colOff>
      <xdr:row>36</xdr:row>
      <xdr:rowOff>22771</xdr:rowOff>
    </xdr:to>
    <xdr:cxnSp macro="">
      <xdr:nvCxnSpPr>
        <xdr:cNvPr id="297" name="直線コネクタ 296"/>
        <xdr:cNvCxnSpPr/>
      </xdr:nvCxnSpPr>
      <xdr:spPr>
        <a:xfrm flipV="1">
          <a:off x="9639300" y="6176177"/>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170038</xdr:rowOff>
    </xdr:from>
    <xdr:to>
      <xdr:col>50</xdr:col>
      <xdr:colOff>114300</xdr:colOff>
      <xdr:row>36</xdr:row>
      <xdr:rowOff>22771</xdr:rowOff>
    </xdr:to>
    <xdr:cxnSp macro="">
      <xdr:nvCxnSpPr>
        <xdr:cNvPr id="300" name="直線コネクタ 299"/>
        <xdr:cNvCxnSpPr/>
      </xdr:nvCxnSpPr>
      <xdr:spPr>
        <a:xfrm>
          <a:off x="8750300" y="6170788"/>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170038</xdr:rowOff>
    </xdr:from>
    <xdr:to>
      <xdr:col>45</xdr:col>
      <xdr:colOff>177800</xdr:colOff>
      <xdr:row>36</xdr:row>
      <xdr:rowOff>28601</xdr:rowOff>
    </xdr:to>
    <xdr:cxnSp macro="">
      <xdr:nvCxnSpPr>
        <xdr:cNvPr id="303" name="直線コネクタ 302"/>
        <xdr:cNvCxnSpPr/>
      </xdr:nvCxnSpPr>
      <xdr:spPr>
        <a:xfrm flipV="1">
          <a:off x="7861300" y="6170788"/>
          <a:ext cx="889000" cy="3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168014</xdr:rowOff>
    </xdr:from>
    <xdr:to>
      <xdr:col>41</xdr:col>
      <xdr:colOff>50800</xdr:colOff>
      <xdr:row>36</xdr:row>
      <xdr:rowOff>28601</xdr:rowOff>
    </xdr:to>
    <xdr:cxnSp macro="">
      <xdr:nvCxnSpPr>
        <xdr:cNvPr id="306" name="直線コネクタ 305"/>
        <xdr:cNvCxnSpPr/>
      </xdr:nvCxnSpPr>
      <xdr:spPr>
        <a:xfrm>
          <a:off x="6972300" y="6168764"/>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124627</xdr:rowOff>
    </xdr:from>
    <xdr:to>
      <xdr:col>55</xdr:col>
      <xdr:colOff>50800</xdr:colOff>
      <xdr:row>36</xdr:row>
      <xdr:rowOff>54777</xdr:rowOff>
    </xdr:to>
    <xdr:sp macro="" textlink="">
      <xdr:nvSpPr>
        <xdr:cNvPr id="316" name="楕円 315"/>
        <xdr:cNvSpPr/>
      </xdr:nvSpPr>
      <xdr:spPr>
        <a:xfrm>
          <a:off x="10426700" y="612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103054</xdr:rowOff>
    </xdr:from>
    <xdr:ext cx="534377" cy="259045"/>
    <xdr:sp macro="" textlink="">
      <xdr:nvSpPr>
        <xdr:cNvPr id="317" name="補助費等該当値テキスト"/>
        <xdr:cNvSpPr txBox="1"/>
      </xdr:nvSpPr>
      <xdr:spPr>
        <a:xfrm>
          <a:off x="10528300" y="6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143421</xdr:rowOff>
    </xdr:from>
    <xdr:to>
      <xdr:col>50</xdr:col>
      <xdr:colOff>165100</xdr:colOff>
      <xdr:row>36</xdr:row>
      <xdr:rowOff>73571</xdr:rowOff>
    </xdr:to>
    <xdr:sp macro="" textlink="">
      <xdr:nvSpPr>
        <xdr:cNvPr id="318" name="楕円 317"/>
        <xdr:cNvSpPr/>
      </xdr:nvSpPr>
      <xdr:spPr>
        <a:xfrm>
          <a:off x="9588500" y="6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64698</xdr:rowOff>
    </xdr:from>
    <xdr:ext cx="534377" cy="259045"/>
    <xdr:sp macro="" textlink="">
      <xdr:nvSpPr>
        <xdr:cNvPr id="319" name="テキスト ボックス 318"/>
        <xdr:cNvSpPr txBox="1"/>
      </xdr:nvSpPr>
      <xdr:spPr>
        <a:xfrm>
          <a:off x="9372111" y="62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119238</xdr:rowOff>
    </xdr:from>
    <xdr:to>
      <xdr:col>46</xdr:col>
      <xdr:colOff>38100</xdr:colOff>
      <xdr:row>36</xdr:row>
      <xdr:rowOff>49388</xdr:rowOff>
    </xdr:to>
    <xdr:sp macro="" textlink="">
      <xdr:nvSpPr>
        <xdr:cNvPr id="320" name="楕円 319"/>
        <xdr:cNvSpPr/>
      </xdr:nvSpPr>
      <xdr:spPr>
        <a:xfrm>
          <a:off x="8699500" y="61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65915</xdr:rowOff>
    </xdr:from>
    <xdr:ext cx="534377" cy="259045"/>
    <xdr:sp macro="" textlink="">
      <xdr:nvSpPr>
        <xdr:cNvPr id="321" name="テキスト ボックス 320"/>
        <xdr:cNvSpPr txBox="1"/>
      </xdr:nvSpPr>
      <xdr:spPr>
        <a:xfrm>
          <a:off x="8483111" y="58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149251</xdr:rowOff>
    </xdr:from>
    <xdr:to>
      <xdr:col>41</xdr:col>
      <xdr:colOff>101600</xdr:colOff>
      <xdr:row>36</xdr:row>
      <xdr:rowOff>79401</xdr:rowOff>
    </xdr:to>
    <xdr:sp macro="" textlink="">
      <xdr:nvSpPr>
        <xdr:cNvPr id="322" name="楕円 321"/>
        <xdr:cNvSpPr/>
      </xdr:nvSpPr>
      <xdr:spPr>
        <a:xfrm>
          <a:off x="78105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70528</xdr:rowOff>
    </xdr:from>
    <xdr:ext cx="534377" cy="259045"/>
    <xdr:sp macro="" textlink="">
      <xdr:nvSpPr>
        <xdr:cNvPr id="323" name="テキスト ボックス 322"/>
        <xdr:cNvSpPr txBox="1"/>
      </xdr:nvSpPr>
      <xdr:spPr>
        <a:xfrm>
          <a:off x="7594111" y="62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117214</xdr:rowOff>
    </xdr:from>
    <xdr:to>
      <xdr:col>36</xdr:col>
      <xdr:colOff>165100</xdr:colOff>
      <xdr:row>36</xdr:row>
      <xdr:rowOff>47364</xdr:rowOff>
    </xdr:to>
    <xdr:sp macro="" textlink="">
      <xdr:nvSpPr>
        <xdr:cNvPr id="324" name="楕円 323"/>
        <xdr:cNvSpPr/>
      </xdr:nvSpPr>
      <xdr:spPr>
        <a:xfrm>
          <a:off x="6921500" y="61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63891</xdr:rowOff>
    </xdr:from>
    <xdr:ext cx="534377" cy="259045"/>
    <xdr:sp macro="" textlink="">
      <xdr:nvSpPr>
        <xdr:cNvPr id="325" name="テキスト ボックス 324"/>
        <xdr:cNvSpPr txBox="1"/>
      </xdr:nvSpPr>
      <xdr:spPr>
        <a:xfrm>
          <a:off x="6705111" y="5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101551</xdr:rowOff>
    </xdr:from>
    <xdr:to>
      <xdr:col>55</xdr:col>
      <xdr:colOff>0</xdr:colOff>
      <xdr:row>58</xdr:row>
      <xdr:rowOff>30452</xdr:rowOff>
    </xdr:to>
    <xdr:cxnSp macro="">
      <xdr:nvCxnSpPr>
        <xdr:cNvPr id="352" name="直線コネクタ 351"/>
        <xdr:cNvCxnSpPr/>
      </xdr:nvCxnSpPr>
      <xdr:spPr>
        <a:xfrm flipV="1">
          <a:off x="9639300" y="9874201"/>
          <a:ext cx="838200" cy="10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158903</xdr:rowOff>
    </xdr:from>
    <xdr:to>
      <xdr:col>50</xdr:col>
      <xdr:colOff>114300</xdr:colOff>
      <xdr:row>58</xdr:row>
      <xdr:rowOff>30452</xdr:rowOff>
    </xdr:to>
    <xdr:cxnSp macro="">
      <xdr:nvCxnSpPr>
        <xdr:cNvPr id="355" name="直線コネクタ 354"/>
        <xdr:cNvCxnSpPr/>
      </xdr:nvCxnSpPr>
      <xdr:spPr>
        <a:xfrm>
          <a:off x="8750300" y="9931553"/>
          <a:ext cx="8890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146101</xdr:rowOff>
    </xdr:from>
    <xdr:to>
      <xdr:col>45</xdr:col>
      <xdr:colOff>177800</xdr:colOff>
      <xdr:row>57</xdr:row>
      <xdr:rowOff>158903</xdr:rowOff>
    </xdr:to>
    <xdr:cxnSp macro="">
      <xdr:nvCxnSpPr>
        <xdr:cNvPr id="358" name="直線コネクタ 357"/>
        <xdr:cNvCxnSpPr/>
      </xdr:nvCxnSpPr>
      <xdr:spPr>
        <a:xfrm>
          <a:off x="7861300" y="991875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146101</xdr:rowOff>
    </xdr:from>
    <xdr:to>
      <xdr:col>41</xdr:col>
      <xdr:colOff>50800</xdr:colOff>
      <xdr:row>58</xdr:row>
      <xdr:rowOff>12360</xdr:rowOff>
    </xdr:to>
    <xdr:cxnSp macro="">
      <xdr:nvCxnSpPr>
        <xdr:cNvPr id="361" name="直線コネクタ 360"/>
        <xdr:cNvCxnSpPr/>
      </xdr:nvCxnSpPr>
      <xdr:spPr>
        <a:xfrm flipV="1">
          <a:off x="6972300" y="9918751"/>
          <a:ext cx="889000" cy="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50751</xdr:rowOff>
    </xdr:from>
    <xdr:to>
      <xdr:col>55</xdr:col>
      <xdr:colOff>50800</xdr:colOff>
      <xdr:row>57</xdr:row>
      <xdr:rowOff>152351</xdr:rowOff>
    </xdr:to>
    <xdr:sp macro="" textlink="">
      <xdr:nvSpPr>
        <xdr:cNvPr id="371" name="楕円 370"/>
        <xdr:cNvSpPr/>
      </xdr:nvSpPr>
      <xdr:spPr>
        <a:xfrm>
          <a:off x="10426700" y="98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137128</xdr:rowOff>
    </xdr:from>
    <xdr:ext cx="534377" cy="259045"/>
    <xdr:sp macro="" textlink="">
      <xdr:nvSpPr>
        <xdr:cNvPr id="372" name="普通建設事業費該当値テキスト"/>
        <xdr:cNvSpPr txBox="1"/>
      </xdr:nvSpPr>
      <xdr:spPr>
        <a:xfrm>
          <a:off x="10528300" y="97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151102</xdr:rowOff>
    </xdr:from>
    <xdr:to>
      <xdr:col>50</xdr:col>
      <xdr:colOff>165100</xdr:colOff>
      <xdr:row>58</xdr:row>
      <xdr:rowOff>81252</xdr:rowOff>
    </xdr:to>
    <xdr:sp macro="" textlink="">
      <xdr:nvSpPr>
        <xdr:cNvPr id="373" name="楕円 372"/>
        <xdr:cNvSpPr/>
      </xdr:nvSpPr>
      <xdr:spPr>
        <a:xfrm>
          <a:off x="9588500" y="99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72379</xdr:rowOff>
    </xdr:from>
    <xdr:ext cx="534377" cy="259045"/>
    <xdr:sp macro="" textlink="">
      <xdr:nvSpPr>
        <xdr:cNvPr id="374" name="テキスト ボックス 373"/>
        <xdr:cNvSpPr txBox="1"/>
      </xdr:nvSpPr>
      <xdr:spPr>
        <a:xfrm>
          <a:off x="9372111" y="1001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108103</xdr:rowOff>
    </xdr:from>
    <xdr:to>
      <xdr:col>46</xdr:col>
      <xdr:colOff>38100</xdr:colOff>
      <xdr:row>58</xdr:row>
      <xdr:rowOff>38253</xdr:rowOff>
    </xdr:to>
    <xdr:sp macro="" textlink="">
      <xdr:nvSpPr>
        <xdr:cNvPr id="375" name="楕円 374"/>
        <xdr:cNvSpPr/>
      </xdr:nvSpPr>
      <xdr:spPr>
        <a:xfrm>
          <a:off x="8699500" y="98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29380</xdr:rowOff>
    </xdr:from>
    <xdr:ext cx="534377" cy="259045"/>
    <xdr:sp macro="" textlink="">
      <xdr:nvSpPr>
        <xdr:cNvPr id="376" name="テキスト ボックス 375"/>
        <xdr:cNvSpPr txBox="1"/>
      </xdr:nvSpPr>
      <xdr:spPr>
        <a:xfrm>
          <a:off x="8483111" y="99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95301</xdr:rowOff>
    </xdr:from>
    <xdr:to>
      <xdr:col>41</xdr:col>
      <xdr:colOff>101600</xdr:colOff>
      <xdr:row>58</xdr:row>
      <xdr:rowOff>25451</xdr:rowOff>
    </xdr:to>
    <xdr:sp macro="" textlink="">
      <xdr:nvSpPr>
        <xdr:cNvPr id="377" name="楕円 376"/>
        <xdr:cNvSpPr/>
      </xdr:nvSpPr>
      <xdr:spPr>
        <a:xfrm>
          <a:off x="78105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16578</xdr:rowOff>
    </xdr:from>
    <xdr:ext cx="534377" cy="259045"/>
    <xdr:sp macro="" textlink="">
      <xdr:nvSpPr>
        <xdr:cNvPr id="378" name="テキスト ボックス 377"/>
        <xdr:cNvSpPr txBox="1"/>
      </xdr:nvSpPr>
      <xdr:spPr>
        <a:xfrm>
          <a:off x="7594111" y="99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133010</xdr:rowOff>
    </xdr:from>
    <xdr:to>
      <xdr:col>36</xdr:col>
      <xdr:colOff>165100</xdr:colOff>
      <xdr:row>58</xdr:row>
      <xdr:rowOff>63160</xdr:rowOff>
    </xdr:to>
    <xdr:sp macro="" textlink="">
      <xdr:nvSpPr>
        <xdr:cNvPr id="379" name="楕円 378"/>
        <xdr:cNvSpPr/>
      </xdr:nvSpPr>
      <xdr:spPr>
        <a:xfrm>
          <a:off x="6921500" y="99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54287</xdr:rowOff>
    </xdr:from>
    <xdr:ext cx="534377" cy="259045"/>
    <xdr:sp macro="" textlink="">
      <xdr:nvSpPr>
        <xdr:cNvPr id="380" name="テキスト ボックス 379"/>
        <xdr:cNvSpPr txBox="1"/>
      </xdr:nvSpPr>
      <xdr:spPr>
        <a:xfrm>
          <a:off x="6705111" y="99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26372</xdr:rowOff>
    </xdr:from>
    <xdr:to>
      <xdr:col>55</xdr:col>
      <xdr:colOff>0</xdr:colOff>
      <xdr:row>78</xdr:row>
      <xdr:rowOff>9906</xdr:rowOff>
    </xdr:to>
    <xdr:cxnSp macro="">
      <xdr:nvCxnSpPr>
        <xdr:cNvPr id="405" name="直線コネクタ 404"/>
        <xdr:cNvCxnSpPr/>
      </xdr:nvCxnSpPr>
      <xdr:spPr>
        <a:xfrm flipV="1">
          <a:off x="9639300" y="13228022"/>
          <a:ext cx="838200" cy="15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157424</xdr:rowOff>
    </xdr:from>
    <xdr:ext cx="534377" cy="259045"/>
    <xdr:sp macro="" textlink="">
      <xdr:nvSpPr>
        <xdr:cNvPr id="406" name="普通建設事業費 （ うち新規整備　）平均値テキスト"/>
        <xdr:cNvSpPr txBox="1"/>
      </xdr:nvSpPr>
      <xdr:spPr>
        <a:xfrm>
          <a:off x="10528300" y="13187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9906</xdr:rowOff>
    </xdr:from>
    <xdr:to>
      <xdr:col>50</xdr:col>
      <xdr:colOff>114300</xdr:colOff>
      <xdr:row>78</xdr:row>
      <xdr:rowOff>16410</xdr:rowOff>
    </xdr:to>
    <xdr:cxnSp macro="">
      <xdr:nvCxnSpPr>
        <xdr:cNvPr id="408" name="直線コネクタ 407"/>
        <xdr:cNvCxnSpPr/>
      </xdr:nvCxnSpPr>
      <xdr:spPr>
        <a:xfrm flipV="1">
          <a:off x="8750300" y="13383006"/>
          <a:ext cx="8890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6649</xdr:rowOff>
    </xdr:from>
    <xdr:to>
      <xdr:col>45</xdr:col>
      <xdr:colOff>177800</xdr:colOff>
      <xdr:row>78</xdr:row>
      <xdr:rowOff>16410</xdr:rowOff>
    </xdr:to>
    <xdr:cxnSp macro="">
      <xdr:nvCxnSpPr>
        <xdr:cNvPr id="411" name="直線コネクタ 410"/>
        <xdr:cNvCxnSpPr/>
      </xdr:nvCxnSpPr>
      <xdr:spPr>
        <a:xfrm>
          <a:off x="7861300" y="13379749"/>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164931</xdr:rowOff>
    </xdr:from>
    <xdr:to>
      <xdr:col>41</xdr:col>
      <xdr:colOff>50800</xdr:colOff>
      <xdr:row>78</xdr:row>
      <xdr:rowOff>6649</xdr:rowOff>
    </xdr:to>
    <xdr:cxnSp macro="">
      <xdr:nvCxnSpPr>
        <xdr:cNvPr id="414" name="直線コネクタ 413"/>
        <xdr:cNvCxnSpPr/>
      </xdr:nvCxnSpPr>
      <xdr:spPr>
        <a:xfrm>
          <a:off x="6972300" y="13366581"/>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147022</xdr:rowOff>
    </xdr:from>
    <xdr:to>
      <xdr:col>55</xdr:col>
      <xdr:colOff>50800</xdr:colOff>
      <xdr:row>77</xdr:row>
      <xdr:rowOff>77172</xdr:rowOff>
    </xdr:to>
    <xdr:sp macro="" textlink="">
      <xdr:nvSpPr>
        <xdr:cNvPr id="424" name="楕円 423"/>
        <xdr:cNvSpPr/>
      </xdr:nvSpPr>
      <xdr:spPr>
        <a:xfrm>
          <a:off x="10426700" y="131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169899</xdr:rowOff>
    </xdr:from>
    <xdr:ext cx="534377" cy="259045"/>
    <xdr:sp macro="" textlink="">
      <xdr:nvSpPr>
        <xdr:cNvPr id="425" name="普通建設事業費 （ うち新規整備　）該当値テキスト"/>
        <xdr:cNvSpPr txBox="1"/>
      </xdr:nvSpPr>
      <xdr:spPr>
        <a:xfrm>
          <a:off x="10528300" y="130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130556</xdr:rowOff>
    </xdr:from>
    <xdr:to>
      <xdr:col>50</xdr:col>
      <xdr:colOff>165100</xdr:colOff>
      <xdr:row>78</xdr:row>
      <xdr:rowOff>60706</xdr:rowOff>
    </xdr:to>
    <xdr:sp macro="" textlink="">
      <xdr:nvSpPr>
        <xdr:cNvPr id="426" name="楕円 425"/>
        <xdr:cNvSpPr/>
      </xdr:nvSpPr>
      <xdr:spPr>
        <a:xfrm>
          <a:off x="9588500" y="133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51833</xdr:rowOff>
    </xdr:from>
    <xdr:ext cx="469744" cy="259045"/>
    <xdr:sp macro="" textlink="">
      <xdr:nvSpPr>
        <xdr:cNvPr id="427" name="テキスト ボックス 426"/>
        <xdr:cNvSpPr txBox="1"/>
      </xdr:nvSpPr>
      <xdr:spPr>
        <a:xfrm>
          <a:off x="9404428" y="1342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137060</xdr:rowOff>
    </xdr:from>
    <xdr:to>
      <xdr:col>46</xdr:col>
      <xdr:colOff>38100</xdr:colOff>
      <xdr:row>78</xdr:row>
      <xdr:rowOff>67210</xdr:rowOff>
    </xdr:to>
    <xdr:sp macro="" textlink="">
      <xdr:nvSpPr>
        <xdr:cNvPr id="428" name="楕円 427"/>
        <xdr:cNvSpPr/>
      </xdr:nvSpPr>
      <xdr:spPr>
        <a:xfrm>
          <a:off x="8699500" y="13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58337</xdr:rowOff>
    </xdr:from>
    <xdr:ext cx="469744" cy="259045"/>
    <xdr:sp macro="" textlink="">
      <xdr:nvSpPr>
        <xdr:cNvPr id="429" name="テキスト ボックス 428"/>
        <xdr:cNvSpPr txBox="1"/>
      </xdr:nvSpPr>
      <xdr:spPr>
        <a:xfrm>
          <a:off x="8515428" y="1343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127299</xdr:rowOff>
    </xdr:from>
    <xdr:to>
      <xdr:col>41</xdr:col>
      <xdr:colOff>101600</xdr:colOff>
      <xdr:row>78</xdr:row>
      <xdr:rowOff>57449</xdr:rowOff>
    </xdr:to>
    <xdr:sp macro="" textlink="">
      <xdr:nvSpPr>
        <xdr:cNvPr id="430" name="楕円 429"/>
        <xdr:cNvSpPr/>
      </xdr:nvSpPr>
      <xdr:spPr>
        <a:xfrm>
          <a:off x="7810500" y="133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48576</xdr:rowOff>
    </xdr:from>
    <xdr:ext cx="469744" cy="259045"/>
    <xdr:sp macro="" textlink="">
      <xdr:nvSpPr>
        <xdr:cNvPr id="431" name="テキスト ボックス 430"/>
        <xdr:cNvSpPr txBox="1"/>
      </xdr:nvSpPr>
      <xdr:spPr>
        <a:xfrm>
          <a:off x="7626428" y="134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114131</xdr:rowOff>
    </xdr:from>
    <xdr:to>
      <xdr:col>36</xdr:col>
      <xdr:colOff>165100</xdr:colOff>
      <xdr:row>78</xdr:row>
      <xdr:rowOff>44281</xdr:rowOff>
    </xdr:to>
    <xdr:sp macro="" textlink="">
      <xdr:nvSpPr>
        <xdr:cNvPr id="432" name="楕円 431"/>
        <xdr:cNvSpPr/>
      </xdr:nvSpPr>
      <xdr:spPr>
        <a:xfrm>
          <a:off x="6921500" y="13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35408</xdr:rowOff>
    </xdr:from>
    <xdr:ext cx="469744" cy="259045"/>
    <xdr:sp macro="" textlink="">
      <xdr:nvSpPr>
        <xdr:cNvPr id="433" name="テキスト ボックス 432"/>
        <xdr:cNvSpPr txBox="1"/>
      </xdr:nvSpPr>
      <xdr:spPr>
        <a:xfrm>
          <a:off x="6737428" y="134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29877</xdr:rowOff>
    </xdr:from>
    <xdr:to>
      <xdr:col>55</xdr:col>
      <xdr:colOff>0</xdr:colOff>
      <xdr:row>98</xdr:row>
      <xdr:rowOff>69520</xdr:rowOff>
    </xdr:to>
    <xdr:cxnSp macro="">
      <xdr:nvCxnSpPr>
        <xdr:cNvPr id="462" name="直線コネクタ 461"/>
        <xdr:cNvCxnSpPr/>
      </xdr:nvCxnSpPr>
      <xdr:spPr>
        <a:xfrm>
          <a:off x="9639300" y="16660527"/>
          <a:ext cx="838200" cy="2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162750</xdr:rowOff>
    </xdr:from>
    <xdr:to>
      <xdr:col>50</xdr:col>
      <xdr:colOff>114300</xdr:colOff>
      <xdr:row>97</xdr:row>
      <xdr:rowOff>29877</xdr:rowOff>
    </xdr:to>
    <xdr:cxnSp macro="">
      <xdr:nvCxnSpPr>
        <xdr:cNvPr id="465" name="直線コネクタ 464"/>
        <xdr:cNvCxnSpPr/>
      </xdr:nvCxnSpPr>
      <xdr:spPr>
        <a:xfrm>
          <a:off x="8750300" y="16450500"/>
          <a:ext cx="889000" cy="2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162750</xdr:rowOff>
    </xdr:from>
    <xdr:to>
      <xdr:col>45</xdr:col>
      <xdr:colOff>177800</xdr:colOff>
      <xdr:row>96</xdr:row>
      <xdr:rowOff>32829</xdr:rowOff>
    </xdr:to>
    <xdr:cxnSp macro="">
      <xdr:nvCxnSpPr>
        <xdr:cNvPr id="468" name="直線コネクタ 467"/>
        <xdr:cNvCxnSpPr/>
      </xdr:nvCxnSpPr>
      <xdr:spPr>
        <a:xfrm flipV="1">
          <a:off x="7861300" y="16450500"/>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32829</xdr:rowOff>
    </xdr:from>
    <xdr:to>
      <xdr:col>41</xdr:col>
      <xdr:colOff>50800</xdr:colOff>
      <xdr:row>97</xdr:row>
      <xdr:rowOff>94190</xdr:rowOff>
    </xdr:to>
    <xdr:cxnSp macro="">
      <xdr:nvCxnSpPr>
        <xdr:cNvPr id="471" name="直線コネクタ 470"/>
        <xdr:cNvCxnSpPr/>
      </xdr:nvCxnSpPr>
      <xdr:spPr>
        <a:xfrm flipV="1">
          <a:off x="6972300" y="16492029"/>
          <a:ext cx="889000" cy="2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18720</xdr:rowOff>
    </xdr:from>
    <xdr:to>
      <xdr:col>55</xdr:col>
      <xdr:colOff>50800</xdr:colOff>
      <xdr:row>98</xdr:row>
      <xdr:rowOff>120320</xdr:rowOff>
    </xdr:to>
    <xdr:sp macro="" textlink="">
      <xdr:nvSpPr>
        <xdr:cNvPr id="481" name="楕円 480"/>
        <xdr:cNvSpPr/>
      </xdr:nvSpPr>
      <xdr:spPr>
        <a:xfrm>
          <a:off x="10426700" y="168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105097</xdr:rowOff>
    </xdr:from>
    <xdr:ext cx="469744" cy="259045"/>
    <xdr:sp macro="" textlink="">
      <xdr:nvSpPr>
        <xdr:cNvPr id="482" name="普通建設事業費 （ うち更新整備　）該当値テキスト"/>
        <xdr:cNvSpPr txBox="1"/>
      </xdr:nvSpPr>
      <xdr:spPr>
        <a:xfrm>
          <a:off x="10528300" y="1673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150527</xdr:rowOff>
    </xdr:from>
    <xdr:to>
      <xdr:col>50</xdr:col>
      <xdr:colOff>165100</xdr:colOff>
      <xdr:row>97</xdr:row>
      <xdr:rowOff>80677</xdr:rowOff>
    </xdr:to>
    <xdr:sp macro="" textlink="">
      <xdr:nvSpPr>
        <xdr:cNvPr id="483" name="楕円 482"/>
        <xdr:cNvSpPr/>
      </xdr:nvSpPr>
      <xdr:spPr>
        <a:xfrm>
          <a:off x="9588500" y="166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71804</xdr:rowOff>
    </xdr:from>
    <xdr:ext cx="534377" cy="259045"/>
    <xdr:sp macro="" textlink="">
      <xdr:nvSpPr>
        <xdr:cNvPr id="484" name="テキスト ボックス 483"/>
        <xdr:cNvSpPr txBox="1"/>
      </xdr:nvSpPr>
      <xdr:spPr>
        <a:xfrm>
          <a:off x="9372111" y="167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111950</xdr:rowOff>
    </xdr:from>
    <xdr:to>
      <xdr:col>46</xdr:col>
      <xdr:colOff>38100</xdr:colOff>
      <xdr:row>96</xdr:row>
      <xdr:rowOff>42100</xdr:rowOff>
    </xdr:to>
    <xdr:sp macro="" textlink="">
      <xdr:nvSpPr>
        <xdr:cNvPr id="485" name="楕円 484"/>
        <xdr:cNvSpPr/>
      </xdr:nvSpPr>
      <xdr:spPr>
        <a:xfrm>
          <a:off x="8699500" y="163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33227</xdr:rowOff>
    </xdr:from>
    <xdr:ext cx="534377" cy="259045"/>
    <xdr:sp macro="" textlink="">
      <xdr:nvSpPr>
        <xdr:cNvPr id="486" name="テキスト ボックス 485"/>
        <xdr:cNvSpPr txBox="1"/>
      </xdr:nvSpPr>
      <xdr:spPr>
        <a:xfrm>
          <a:off x="8483111" y="164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153479</xdr:rowOff>
    </xdr:from>
    <xdr:to>
      <xdr:col>41</xdr:col>
      <xdr:colOff>101600</xdr:colOff>
      <xdr:row>96</xdr:row>
      <xdr:rowOff>83629</xdr:rowOff>
    </xdr:to>
    <xdr:sp macro="" textlink="">
      <xdr:nvSpPr>
        <xdr:cNvPr id="487" name="楕円 486"/>
        <xdr:cNvSpPr/>
      </xdr:nvSpPr>
      <xdr:spPr>
        <a:xfrm>
          <a:off x="7810500" y="164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100156</xdr:rowOff>
    </xdr:from>
    <xdr:ext cx="534377" cy="259045"/>
    <xdr:sp macro="" textlink="">
      <xdr:nvSpPr>
        <xdr:cNvPr id="488" name="テキスト ボックス 487"/>
        <xdr:cNvSpPr txBox="1"/>
      </xdr:nvSpPr>
      <xdr:spPr>
        <a:xfrm>
          <a:off x="7594111" y="162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43390</xdr:rowOff>
    </xdr:from>
    <xdr:to>
      <xdr:col>36</xdr:col>
      <xdr:colOff>165100</xdr:colOff>
      <xdr:row>97</xdr:row>
      <xdr:rowOff>144990</xdr:rowOff>
    </xdr:to>
    <xdr:sp macro="" textlink="">
      <xdr:nvSpPr>
        <xdr:cNvPr id="489" name="楕円 488"/>
        <xdr:cNvSpPr/>
      </xdr:nvSpPr>
      <xdr:spPr>
        <a:xfrm>
          <a:off x="6921500" y="166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136117</xdr:rowOff>
    </xdr:from>
    <xdr:ext cx="534377" cy="259045"/>
    <xdr:sp macro="" textlink="">
      <xdr:nvSpPr>
        <xdr:cNvPr id="490" name="テキスト ボックス 489"/>
        <xdr:cNvSpPr txBox="1"/>
      </xdr:nvSpPr>
      <xdr:spPr>
        <a:xfrm>
          <a:off x="6705111" y="1676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84912</xdr:rowOff>
    </xdr:from>
    <xdr:to>
      <xdr:col>71</xdr:col>
      <xdr:colOff>177800</xdr:colOff>
      <xdr:row>39</xdr:row>
      <xdr:rowOff>98878</xdr:rowOff>
    </xdr:to>
    <xdr:cxnSp macro="">
      <xdr:nvCxnSpPr>
        <xdr:cNvPr id="530" name="直線コネクタ 529"/>
        <xdr:cNvCxnSpPr/>
      </xdr:nvCxnSpPr>
      <xdr:spPr>
        <a:xfrm>
          <a:off x="12814300" y="6771462"/>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135341</xdr:rowOff>
    </xdr:from>
    <xdr:ext cx="378565" cy="259045"/>
    <xdr:sp macro="" textlink="">
      <xdr:nvSpPr>
        <xdr:cNvPr id="534" name="テキスト ボックス 533"/>
        <xdr:cNvSpPr txBox="1"/>
      </xdr:nvSpPr>
      <xdr:spPr>
        <a:xfrm>
          <a:off x="12625017" y="682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34112</xdr:rowOff>
    </xdr:from>
    <xdr:to>
      <xdr:col>67</xdr:col>
      <xdr:colOff>101600</xdr:colOff>
      <xdr:row>39</xdr:row>
      <xdr:rowOff>135712</xdr:rowOff>
    </xdr:to>
    <xdr:sp macro="" textlink="">
      <xdr:nvSpPr>
        <xdr:cNvPr id="548" name="楕円 547"/>
        <xdr:cNvSpPr/>
      </xdr:nvSpPr>
      <xdr:spPr>
        <a:xfrm>
          <a:off x="12763500" y="67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152239</xdr:rowOff>
    </xdr:from>
    <xdr:ext cx="469744" cy="259045"/>
    <xdr:sp macro="" textlink="">
      <xdr:nvSpPr>
        <xdr:cNvPr id="549" name="テキスト ボックス 548"/>
        <xdr:cNvSpPr txBox="1"/>
      </xdr:nvSpPr>
      <xdr:spPr>
        <a:xfrm>
          <a:off x="12579428" y="64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54683</xdr:rowOff>
    </xdr:from>
    <xdr:to>
      <xdr:col>85</xdr:col>
      <xdr:colOff>127000</xdr:colOff>
      <xdr:row>74</xdr:row>
      <xdr:rowOff>146786</xdr:rowOff>
    </xdr:to>
    <xdr:cxnSp macro="">
      <xdr:nvCxnSpPr>
        <xdr:cNvPr id="625" name="直線コネクタ 624"/>
        <xdr:cNvCxnSpPr/>
      </xdr:nvCxnSpPr>
      <xdr:spPr>
        <a:xfrm>
          <a:off x="15481300" y="12741983"/>
          <a:ext cx="8382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54683</xdr:rowOff>
    </xdr:from>
    <xdr:to>
      <xdr:col>81</xdr:col>
      <xdr:colOff>50800</xdr:colOff>
      <xdr:row>74</xdr:row>
      <xdr:rowOff>131356</xdr:rowOff>
    </xdr:to>
    <xdr:cxnSp macro="">
      <xdr:nvCxnSpPr>
        <xdr:cNvPr id="628" name="直線コネクタ 627"/>
        <xdr:cNvCxnSpPr/>
      </xdr:nvCxnSpPr>
      <xdr:spPr>
        <a:xfrm flipV="1">
          <a:off x="14592300" y="12741983"/>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97524</xdr:rowOff>
    </xdr:from>
    <xdr:to>
      <xdr:col>76</xdr:col>
      <xdr:colOff>114300</xdr:colOff>
      <xdr:row>74</xdr:row>
      <xdr:rowOff>131356</xdr:rowOff>
    </xdr:to>
    <xdr:cxnSp macro="">
      <xdr:nvCxnSpPr>
        <xdr:cNvPr id="631" name="直線コネクタ 630"/>
        <xdr:cNvCxnSpPr/>
      </xdr:nvCxnSpPr>
      <xdr:spPr>
        <a:xfrm>
          <a:off x="13703300" y="1278482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97478</xdr:rowOff>
    </xdr:from>
    <xdr:to>
      <xdr:col>71</xdr:col>
      <xdr:colOff>177800</xdr:colOff>
      <xdr:row>74</xdr:row>
      <xdr:rowOff>97524</xdr:rowOff>
    </xdr:to>
    <xdr:cxnSp macro="">
      <xdr:nvCxnSpPr>
        <xdr:cNvPr id="634" name="直線コネクタ 633"/>
        <xdr:cNvCxnSpPr/>
      </xdr:nvCxnSpPr>
      <xdr:spPr>
        <a:xfrm>
          <a:off x="12814300" y="1278477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95986</xdr:rowOff>
    </xdr:from>
    <xdr:to>
      <xdr:col>85</xdr:col>
      <xdr:colOff>177800</xdr:colOff>
      <xdr:row>75</xdr:row>
      <xdr:rowOff>26136</xdr:rowOff>
    </xdr:to>
    <xdr:sp macro="" textlink="">
      <xdr:nvSpPr>
        <xdr:cNvPr id="644" name="楕円 643"/>
        <xdr:cNvSpPr/>
      </xdr:nvSpPr>
      <xdr:spPr>
        <a:xfrm>
          <a:off x="16268700" y="127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74413</xdr:rowOff>
    </xdr:from>
    <xdr:ext cx="534377" cy="259045"/>
    <xdr:sp macro="" textlink="">
      <xdr:nvSpPr>
        <xdr:cNvPr id="645" name="公債費該当値テキスト"/>
        <xdr:cNvSpPr txBox="1"/>
      </xdr:nvSpPr>
      <xdr:spPr>
        <a:xfrm>
          <a:off x="16370300" y="127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3883</xdr:rowOff>
    </xdr:from>
    <xdr:to>
      <xdr:col>81</xdr:col>
      <xdr:colOff>101600</xdr:colOff>
      <xdr:row>74</xdr:row>
      <xdr:rowOff>105483</xdr:rowOff>
    </xdr:to>
    <xdr:sp macro="" textlink="">
      <xdr:nvSpPr>
        <xdr:cNvPr id="646" name="楕円 645"/>
        <xdr:cNvSpPr/>
      </xdr:nvSpPr>
      <xdr:spPr>
        <a:xfrm>
          <a:off x="15430500" y="126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96610</xdr:rowOff>
    </xdr:from>
    <xdr:ext cx="534377" cy="259045"/>
    <xdr:sp macro="" textlink="">
      <xdr:nvSpPr>
        <xdr:cNvPr id="647" name="テキスト ボックス 646"/>
        <xdr:cNvSpPr txBox="1"/>
      </xdr:nvSpPr>
      <xdr:spPr>
        <a:xfrm>
          <a:off x="15214111" y="1278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80556</xdr:rowOff>
    </xdr:from>
    <xdr:to>
      <xdr:col>76</xdr:col>
      <xdr:colOff>165100</xdr:colOff>
      <xdr:row>75</xdr:row>
      <xdr:rowOff>10706</xdr:rowOff>
    </xdr:to>
    <xdr:sp macro="" textlink="">
      <xdr:nvSpPr>
        <xdr:cNvPr id="648" name="楕円 647"/>
        <xdr:cNvSpPr/>
      </xdr:nvSpPr>
      <xdr:spPr>
        <a:xfrm>
          <a:off x="14541500" y="12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1833</xdr:rowOff>
    </xdr:from>
    <xdr:ext cx="534377" cy="259045"/>
    <xdr:sp macro="" textlink="">
      <xdr:nvSpPr>
        <xdr:cNvPr id="649" name="テキスト ボックス 648"/>
        <xdr:cNvSpPr txBox="1"/>
      </xdr:nvSpPr>
      <xdr:spPr>
        <a:xfrm>
          <a:off x="14325111" y="12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46724</xdr:rowOff>
    </xdr:from>
    <xdr:to>
      <xdr:col>72</xdr:col>
      <xdr:colOff>38100</xdr:colOff>
      <xdr:row>74</xdr:row>
      <xdr:rowOff>148324</xdr:rowOff>
    </xdr:to>
    <xdr:sp macro="" textlink="">
      <xdr:nvSpPr>
        <xdr:cNvPr id="650" name="楕円 649"/>
        <xdr:cNvSpPr/>
      </xdr:nvSpPr>
      <xdr:spPr>
        <a:xfrm>
          <a:off x="13652500" y="127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139451</xdr:rowOff>
    </xdr:from>
    <xdr:ext cx="534377" cy="259045"/>
    <xdr:sp macro="" textlink="">
      <xdr:nvSpPr>
        <xdr:cNvPr id="651" name="テキスト ボックス 650"/>
        <xdr:cNvSpPr txBox="1"/>
      </xdr:nvSpPr>
      <xdr:spPr>
        <a:xfrm>
          <a:off x="13436111" y="128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46678</xdr:rowOff>
    </xdr:from>
    <xdr:to>
      <xdr:col>67</xdr:col>
      <xdr:colOff>101600</xdr:colOff>
      <xdr:row>74</xdr:row>
      <xdr:rowOff>148278</xdr:rowOff>
    </xdr:to>
    <xdr:sp macro="" textlink="">
      <xdr:nvSpPr>
        <xdr:cNvPr id="652" name="楕円 651"/>
        <xdr:cNvSpPr/>
      </xdr:nvSpPr>
      <xdr:spPr>
        <a:xfrm>
          <a:off x="12763500" y="127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139405</xdr:rowOff>
    </xdr:from>
    <xdr:ext cx="534377" cy="259045"/>
    <xdr:sp macro="" textlink="">
      <xdr:nvSpPr>
        <xdr:cNvPr id="653" name="テキスト ボックス 652"/>
        <xdr:cNvSpPr txBox="1"/>
      </xdr:nvSpPr>
      <xdr:spPr>
        <a:xfrm>
          <a:off x="12547111" y="128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169590</xdr:rowOff>
    </xdr:from>
    <xdr:to>
      <xdr:col>85</xdr:col>
      <xdr:colOff>127000</xdr:colOff>
      <xdr:row>99</xdr:row>
      <xdr:rowOff>15342</xdr:rowOff>
    </xdr:to>
    <xdr:cxnSp macro="">
      <xdr:nvCxnSpPr>
        <xdr:cNvPr id="682" name="直線コネクタ 681"/>
        <xdr:cNvCxnSpPr/>
      </xdr:nvCxnSpPr>
      <xdr:spPr>
        <a:xfrm>
          <a:off x="15481300" y="16971690"/>
          <a:ext cx="8382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169590</xdr:rowOff>
    </xdr:from>
    <xdr:to>
      <xdr:col>81</xdr:col>
      <xdr:colOff>50800</xdr:colOff>
      <xdr:row>99</xdr:row>
      <xdr:rowOff>6586</xdr:rowOff>
    </xdr:to>
    <xdr:cxnSp macro="">
      <xdr:nvCxnSpPr>
        <xdr:cNvPr id="685" name="直線コネクタ 684"/>
        <xdr:cNvCxnSpPr/>
      </xdr:nvCxnSpPr>
      <xdr:spPr>
        <a:xfrm flipV="1">
          <a:off x="14592300" y="1697169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101836</xdr:rowOff>
    </xdr:from>
    <xdr:to>
      <xdr:col>76</xdr:col>
      <xdr:colOff>114300</xdr:colOff>
      <xdr:row>99</xdr:row>
      <xdr:rowOff>6586</xdr:rowOff>
    </xdr:to>
    <xdr:cxnSp macro="">
      <xdr:nvCxnSpPr>
        <xdr:cNvPr id="688" name="直線コネクタ 687"/>
        <xdr:cNvCxnSpPr/>
      </xdr:nvCxnSpPr>
      <xdr:spPr>
        <a:xfrm>
          <a:off x="13703300" y="169039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101836</xdr:rowOff>
    </xdr:from>
    <xdr:to>
      <xdr:col>71</xdr:col>
      <xdr:colOff>177800</xdr:colOff>
      <xdr:row>99</xdr:row>
      <xdr:rowOff>2742</xdr:rowOff>
    </xdr:to>
    <xdr:cxnSp macro="">
      <xdr:nvCxnSpPr>
        <xdr:cNvPr id="691" name="直線コネクタ 690"/>
        <xdr:cNvCxnSpPr/>
      </xdr:nvCxnSpPr>
      <xdr:spPr>
        <a:xfrm flipV="1">
          <a:off x="12814300" y="16903936"/>
          <a:ext cx="889000" cy="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10127</xdr:rowOff>
    </xdr:from>
    <xdr:ext cx="534377" cy="259045"/>
    <xdr:sp macro="" textlink="">
      <xdr:nvSpPr>
        <xdr:cNvPr id="693" name="テキスト ボックス 692"/>
        <xdr:cNvSpPr txBox="1"/>
      </xdr:nvSpPr>
      <xdr:spPr>
        <a:xfrm>
          <a:off x="13436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135992</xdr:rowOff>
    </xdr:from>
    <xdr:to>
      <xdr:col>85</xdr:col>
      <xdr:colOff>177800</xdr:colOff>
      <xdr:row>99</xdr:row>
      <xdr:rowOff>66142</xdr:rowOff>
    </xdr:to>
    <xdr:sp macro="" textlink="">
      <xdr:nvSpPr>
        <xdr:cNvPr id="701" name="楕円 700"/>
        <xdr:cNvSpPr/>
      </xdr:nvSpPr>
      <xdr:spPr>
        <a:xfrm>
          <a:off x="16268700" y="169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469744" cy="259045"/>
    <xdr:sp macro="" textlink="">
      <xdr:nvSpPr>
        <xdr:cNvPr id="702" name="積立金該当値テキスト"/>
        <xdr:cNvSpPr txBox="1"/>
      </xdr:nvSpPr>
      <xdr:spPr>
        <a:xfrm>
          <a:off x="16370300" y="1685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118790</xdr:rowOff>
    </xdr:from>
    <xdr:to>
      <xdr:col>81</xdr:col>
      <xdr:colOff>101600</xdr:colOff>
      <xdr:row>99</xdr:row>
      <xdr:rowOff>48940</xdr:rowOff>
    </xdr:to>
    <xdr:sp macro="" textlink="">
      <xdr:nvSpPr>
        <xdr:cNvPr id="703" name="楕円 702"/>
        <xdr:cNvSpPr/>
      </xdr:nvSpPr>
      <xdr:spPr>
        <a:xfrm>
          <a:off x="15430500" y="169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65467</xdr:rowOff>
    </xdr:from>
    <xdr:ext cx="534377" cy="259045"/>
    <xdr:sp macro="" textlink="">
      <xdr:nvSpPr>
        <xdr:cNvPr id="704" name="テキスト ボックス 703"/>
        <xdr:cNvSpPr txBox="1"/>
      </xdr:nvSpPr>
      <xdr:spPr>
        <a:xfrm>
          <a:off x="15214111" y="166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127236</xdr:rowOff>
    </xdr:from>
    <xdr:to>
      <xdr:col>76</xdr:col>
      <xdr:colOff>165100</xdr:colOff>
      <xdr:row>99</xdr:row>
      <xdr:rowOff>57386</xdr:rowOff>
    </xdr:to>
    <xdr:sp macro="" textlink="">
      <xdr:nvSpPr>
        <xdr:cNvPr id="705" name="楕円 704"/>
        <xdr:cNvSpPr/>
      </xdr:nvSpPr>
      <xdr:spPr>
        <a:xfrm>
          <a:off x="14541500" y="169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48513</xdr:rowOff>
    </xdr:from>
    <xdr:ext cx="469744" cy="259045"/>
    <xdr:sp macro="" textlink="">
      <xdr:nvSpPr>
        <xdr:cNvPr id="706" name="テキスト ボックス 705"/>
        <xdr:cNvSpPr txBox="1"/>
      </xdr:nvSpPr>
      <xdr:spPr>
        <a:xfrm>
          <a:off x="14357428" y="170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51036</xdr:rowOff>
    </xdr:from>
    <xdr:to>
      <xdr:col>72</xdr:col>
      <xdr:colOff>38100</xdr:colOff>
      <xdr:row>98</xdr:row>
      <xdr:rowOff>152636</xdr:rowOff>
    </xdr:to>
    <xdr:sp macro="" textlink="">
      <xdr:nvSpPr>
        <xdr:cNvPr id="707" name="楕円 706"/>
        <xdr:cNvSpPr/>
      </xdr:nvSpPr>
      <xdr:spPr>
        <a:xfrm>
          <a:off x="13652500" y="168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169163</xdr:rowOff>
    </xdr:from>
    <xdr:ext cx="534377" cy="259045"/>
    <xdr:sp macro="" textlink="">
      <xdr:nvSpPr>
        <xdr:cNvPr id="708" name="テキスト ボックス 707"/>
        <xdr:cNvSpPr txBox="1"/>
      </xdr:nvSpPr>
      <xdr:spPr>
        <a:xfrm>
          <a:off x="13436111" y="166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123392</xdr:rowOff>
    </xdr:from>
    <xdr:to>
      <xdr:col>67</xdr:col>
      <xdr:colOff>101600</xdr:colOff>
      <xdr:row>99</xdr:row>
      <xdr:rowOff>53542</xdr:rowOff>
    </xdr:to>
    <xdr:sp macro="" textlink="">
      <xdr:nvSpPr>
        <xdr:cNvPr id="709" name="楕円 708"/>
        <xdr:cNvSpPr/>
      </xdr:nvSpPr>
      <xdr:spPr>
        <a:xfrm>
          <a:off x="12763500" y="169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44669</xdr:rowOff>
    </xdr:from>
    <xdr:ext cx="534377" cy="259045"/>
    <xdr:sp macro="" textlink="">
      <xdr:nvSpPr>
        <xdr:cNvPr id="710" name="テキスト ボックス 709"/>
        <xdr:cNvSpPr txBox="1"/>
      </xdr:nvSpPr>
      <xdr:spPr>
        <a:xfrm>
          <a:off x="12547111" y="170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16142</xdr:rowOff>
    </xdr:from>
    <xdr:to>
      <xdr:col>116</xdr:col>
      <xdr:colOff>63500</xdr:colOff>
      <xdr:row>57</xdr:row>
      <xdr:rowOff>103010</xdr:rowOff>
    </xdr:to>
    <xdr:cxnSp macro="">
      <xdr:nvCxnSpPr>
        <xdr:cNvPr id="792" name="直線コネクタ 791"/>
        <xdr:cNvCxnSpPr/>
      </xdr:nvCxnSpPr>
      <xdr:spPr>
        <a:xfrm>
          <a:off x="21323300" y="9617342"/>
          <a:ext cx="8382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16142</xdr:rowOff>
    </xdr:from>
    <xdr:to>
      <xdr:col>111</xdr:col>
      <xdr:colOff>177800</xdr:colOff>
      <xdr:row>57</xdr:row>
      <xdr:rowOff>53861</xdr:rowOff>
    </xdr:to>
    <xdr:cxnSp macro="">
      <xdr:nvCxnSpPr>
        <xdr:cNvPr id="795" name="直線コネクタ 794"/>
        <xdr:cNvCxnSpPr/>
      </xdr:nvCxnSpPr>
      <xdr:spPr>
        <a:xfrm flipV="1">
          <a:off x="20434300" y="9617342"/>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7" name="テキスト ボックス 796"/>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39459</xdr:rowOff>
    </xdr:from>
    <xdr:to>
      <xdr:col>107</xdr:col>
      <xdr:colOff>50800</xdr:colOff>
      <xdr:row>57</xdr:row>
      <xdr:rowOff>53861</xdr:rowOff>
    </xdr:to>
    <xdr:cxnSp macro="">
      <xdr:nvCxnSpPr>
        <xdr:cNvPr id="798" name="直線コネクタ 797"/>
        <xdr:cNvCxnSpPr/>
      </xdr:nvCxnSpPr>
      <xdr:spPr>
        <a:xfrm>
          <a:off x="19545300" y="981210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28086</xdr:rowOff>
    </xdr:from>
    <xdr:to>
      <xdr:col>102</xdr:col>
      <xdr:colOff>114300</xdr:colOff>
      <xdr:row>57</xdr:row>
      <xdr:rowOff>39459</xdr:rowOff>
    </xdr:to>
    <xdr:cxnSp macro="">
      <xdr:nvCxnSpPr>
        <xdr:cNvPr id="801" name="直線コネクタ 800"/>
        <xdr:cNvCxnSpPr/>
      </xdr:nvCxnSpPr>
      <xdr:spPr>
        <a:xfrm>
          <a:off x="18656300" y="9800736"/>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52210</xdr:rowOff>
    </xdr:from>
    <xdr:to>
      <xdr:col>116</xdr:col>
      <xdr:colOff>114300</xdr:colOff>
      <xdr:row>57</xdr:row>
      <xdr:rowOff>153810</xdr:rowOff>
    </xdr:to>
    <xdr:sp macro="" textlink="">
      <xdr:nvSpPr>
        <xdr:cNvPr id="811" name="楕円 810"/>
        <xdr:cNvSpPr/>
      </xdr:nvSpPr>
      <xdr:spPr>
        <a:xfrm>
          <a:off x="22110700" y="9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138587</xdr:rowOff>
    </xdr:from>
    <xdr:ext cx="469744" cy="259045"/>
    <xdr:sp macro="" textlink="">
      <xdr:nvSpPr>
        <xdr:cNvPr id="812" name="貸付金該当値テキスト"/>
        <xdr:cNvSpPr txBox="1"/>
      </xdr:nvSpPr>
      <xdr:spPr>
        <a:xfrm>
          <a:off x="22212300" y="973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136792</xdr:rowOff>
    </xdr:from>
    <xdr:to>
      <xdr:col>112</xdr:col>
      <xdr:colOff>38100</xdr:colOff>
      <xdr:row>56</xdr:row>
      <xdr:rowOff>66942</xdr:rowOff>
    </xdr:to>
    <xdr:sp macro="" textlink="">
      <xdr:nvSpPr>
        <xdr:cNvPr id="813" name="楕円 812"/>
        <xdr:cNvSpPr/>
      </xdr:nvSpPr>
      <xdr:spPr>
        <a:xfrm>
          <a:off x="21272500" y="95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83469</xdr:rowOff>
    </xdr:from>
    <xdr:ext cx="469744" cy="259045"/>
    <xdr:sp macro="" textlink="">
      <xdr:nvSpPr>
        <xdr:cNvPr id="814" name="テキスト ボックス 813"/>
        <xdr:cNvSpPr txBox="1"/>
      </xdr:nvSpPr>
      <xdr:spPr>
        <a:xfrm>
          <a:off x="21088428" y="934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3061</xdr:rowOff>
    </xdr:from>
    <xdr:to>
      <xdr:col>107</xdr:col>
      <xdr:colOff>101600</xdr:colOff>
      <xdr:row>57</xdr:row>
      <xdr:rowOff>104661</xdr:rowOff>
    </xdr:to>
    <xdr:sp macro="" textlink="">
      <xdr:nvSpPr>
        <xdr:cNvPr id="815" name="楕円 814"/>
        <xdr:cNvSpPr/>
      </xdr:nvSpPr>
      <xdr:spPr>
        <a:xfrm>
          <a:off x="20383500" y="97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95788</xdr:rowOff>
    </xdr:from>
    <xdr:ext cx="469744" cy="259045"/>
    <xdr:sp macro="" textlink="">
      <xdr:nvSpPr>
        <xdr:cNvPr id="816" name="テキスト ボックス 815"/>
        <xdr:cNvSpPr txBox="1"/>
      </xdr:nvSpPr>
      <xdr:spPr>
        <a:xfrm>
          <a:off x="20199428" y="986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160109</xdr:rowOff>
    </xdr:from>
    <xdr:to>
      <xdr:col>102</xdr:col>
      <xdr:colOff>165100</xdr:colOff>
      <xdr:row>57</xdr:row>
      <xdr:rowOff>90259</xdr:rowOff>
    </xdr:to>
    <xdr:sp macro="" textlink="">
      <xdr:nvSpPr>
        <xdr:cNvPr id="817" name="楕円 816"/>
        <xdr:cNvSpPr/>
      </xdr:nvSpPr>
      <xdr:spPr>
        <a:xfrm>
          <a:off x="194945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81386</xdr:rowOff>
    </xdr:from>
    <xdr:ext cx="469744" cy="259045"/>
    <xdr:sp macro="" textlink="">
      <xdr:nvSpPr>
        <xdr:cNvPr id="818" name="テキスト ボックス 817"/>
        <xdr:cNvSpPr txBox="1"/>
      </xdr:nvSpPr>
      <xdr:spPr>
        <a:xfrm>
          <a:off x="19310428" y="985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148736</xdr:rowOff>
    </xdr:from>
    <xdr:to>
      <xdr:col>98</xdr:col>
      <xdr:colOff>38100</xdr:colOff>
      <xdr:row>57</xdr:row>
      <xdr:rowOff>78886</xdr:rowOff>
    </xdr:to>
    <xdr:sp macro="" textlink="">
      <xdr:nvSpPr>
        <xdr:cNvPr id="819" name="楕円 818"/>
        <xdr:cNvSpPr/>
      </xdr:nvSpPr>
      <xdr:spPr>
        <a:xfrm>
          <a:off x="18605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70013</xdr:rowOff>
    </xdr:from>
    <xdr:ext cx="469744" cy="259045"/>
    <xdr:sp macro="" textlink="">
      <xdr:nvSpPr>
        <xdr:cNvPr id="820" name="テキスト ボックス 819"/>
        <xdr:cNvSpPr txBox="1"/>
      </xdr:nvSpPr>
      <xdr:spPr>
        <a:xfrm>
          <a:off x="18421428" y="98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142060</xdr:rowOff>
    </xdr:from>
    <xdr:to>
      <xdr:col>116</xdr:col>
      <xdr:colOff>63500</xdr:colOff>
      <xdr:row>77</xdr:row>
      <xdr:rowOff>146115</xdr:rowOff>
    </xdr:to>
    <xdr:cxnSp macro="">
      <xdr:nvCxnSpPr>
        <xdr:cNvPr id="847" name="直線コネクタ 846"/>
        <xdr:cNvCxnSpPr/>
      </xdr:nvCxnSpPr>
      <xdr:spPr>
        <a:xfrm>
          <a:off x="21323300" y="13343710"/>
          <a:ext cx="8382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140655</xdr:rowOff>
    </xdr:from>
    <xdr:to>
      <xdr:col>111</xdr:col>
      <xdr:colOff>177800</xdr:colOff>
      <xdr:row>77</xdr:row>
      <xdr:rowOff>142060</xdr:rowOff>
    </xdr:to>
    <xdr:cxnSp macro="">
      <xdr:nvCxnSpPr>
        <xdr:cNvPr id="850" name="直線コネクタ 849"/>
        <xdr:cNvCxnSpPr/>
      </xdr:nvCxnSpPr>
      <xdr:spPr>
        <a:xfrm>
          <a:off x="20434300" y="13342305"/>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140655</xdr:rowOff>
    </xdr:from>
    <xdr:to>
      <xdr:col>107</xdr:col>
      <xdr:colOff>50800</xdr:colOff>
      <xdr:row>77</xdr:row>
      <xdr:rowOff>144501</xdr:rowOff>
    </xdr:to>
    <xdr:cxnSp macro="">
      <xdr:nvCxnSpPr>
        <xdr:cNvPr id="853" name="直線コネクタ 852"/>
        <xdr:cNvCxnSpPr/>
      </xdr:nvCxnSpPr>
      <xdr:spPr>
        <a:xfrm flipV="1">
          <a:off x="19545300" y="13342305"/>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144501</xdr:rowOff>
    </xdr:from>
    <xdr:to>
      <xdr:col>102</xdr:col>
      <xdr:colOff>114300</xdr:colOff>
      <xdr:row>77</xdr:row>
      <xdr:rowOff>164709</xdr:rowOff>
    </xdr:to>
    <xdr:cxnSp macro="">
      <xdr:nvCxnSpPr>
        <xdr:cNvPr id="856" name="直線コネクタ 855"/>
        <xdr:cNvCxnSpPr/>
      </xdr:nvCxnSpPr>
      <xdr:spPr>
        <a:xfrm flipV="1">
          <a:off x="18656300" y="1334615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95315</xdr:rowOff>
    </xdr:from>
    <xdr:to>
      <xdr:col>116</xdr:col>
      <xdr:colOff>114300</xdr:colOff>
      <xdr:row>78</xdr:row>
      <xdr:rowOff>25465</xdr:rowOff>
    </xdr:to>
    <xdr:sp macro="" textlink="">
      <xdr:nvSpPr>
        <xdr:cNvPr id="866" name="楕円 865"/>
        <xdr:cNvSpPr/>
      </xdr:nvSpPr>
      <xdr:spPr>
        <a:xfrm>
          <a:off x="22110700" y="132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91260</xdr:rowOff>
    </xdr:from>
    <xdr:to>
      <xdr:col>112</xdr:col>
      <xdr:colOff>38100</xdr:colOff>
      <xdr:row>78</xdr:row>
      <xdr:rowOff>21410</xdr:rowOff>
    </xdr:to>
    <xdr:sp macro="" textlink="">
      <xdr:nvSpPr>
        <xdr:cNvPr id="868" name="楕円 867"/>
        <xdr:cNvSpPr/>
      </xdr:nvSpPr>
      <xdr:spPr>
        <a:xfrm>
          <a:off x="212725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12537</xdr:rowOff>
    </xdr:from>
    <xdr:ext cx="534377" cy="259045"/>
    <xdr:sp macro="" textlink="">
      <xdr:nvSpPr>
        <xdr:cNvPr id="869" name="テキスト ボックス 868"/>
        <xdr:cNvSpPr txBox="1"/>
      </xdr:nvSpPr>
      <xdr:spPr>
        <a:xfrm>
          <a:off x="21056111" y="133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89855</xdr:rowOff>
    </xdr:from>
    <xdr:to>
      <xdr:col>107</xdr:col>
      <xdr:colOff>101600</xdr:colOff>
      <xdr:row>78</xdr:row>
      <xdr:rowOff>20005</xdr:rowOff>
    </xdr:to>
    <xdr:sp macro="" textlink="">
      <xdr:nvSpPr>
        <xdr:cNvPr id="870" name="楕円 869"/>
        <xdr:cNvSpPr/>
      </xdr:nvSpPr>
      <xdr:spPr>
        <a:xfrm>
          <a:off x="20383500" y="13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11132</xdr:rowOff>
    </xdr:from>
    <xdr:ext cx="534377" cy="259045"/>
    <xdr:sp macro="" textlink="">
      <xdr:nvSpPr>
        <xdr:cNvPr id="871" name="テキスト ボックス 870"/>
        <xdr:cNvSpPr txBox="1"/>
      </xdr:nvSpPr>
      <xdr:spPr>
        <a:xfrm>
          <a:off x="20167111" y="133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93701</xdr:rowOff>
    </xdr:from>
    <xdr:to>
      <xdr:col>102</xdr:col>
      <xdr:colOff>165100</xdr:colOff>
      <xdr:row>78</xdr:row>
      <xdr:rowOff>23851</xdr:rowOff>
    </xdr:to>
    <xdr:sp macro="" textlink="">
      <xdr:nvSpPr>
        <xdr:cNvPr id="872" name="楕円 871"/>
        <xdr:cNvSpPr/>
      </xdr:nvSpPr>
      <xdr:spPr>
        <a:xfrm>
          <a:off x="19494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14978</xdr:rowOff>
    </xdr:from>
    <xdr:ext cx="534377" cy="259045"/>
    <xdr:sp macro="" textlink="">
      <xdr:nvSpPr>
        <xdr:cNvPr id="873" name="テキスト ボックス 872"/>
        <xdr:cNvSpPr txBox="1"/>
      </xdr:nvSpPr>
      <xdr:spPr>
        <a:xfrm>
          <a:off x="19278111" y="133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113909</xdr:rowOff>
    </xdr:from>
    <xdr:to>
      <xdr:col>98</xdr:col>
      <xdr:colOff>38100</xdr:colOff>
      <xdr:row>78</xdr:row>
      <xdr:rowOff>44059</xdr:rowOff>
    </xdr:to>
    <xdr:sp macro="" textlink="">
      <xdr:nvSpPr>
        <xdr:cNvPr id="874" name="楕円 873"/>
        <xdr:cNvSpPr/>
      </xdr:nvSpPr>
      <xdr:spPr>
        <a:xfrm>
          <a:off x="18605500" y="133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35186</xdr:rowOff>
    </xdr:from>
    <xdr:ext cx="534377" cy="259045"/>
    <xdr:sp macro="" textlink="">
      <xdr:nvSpPr>
        <xdr:cNvPr id="875" name="テキスト ボックス 874"/>
        <xdr:cNvSpPr txBox="1"/>
      </xdr:nvSpPr>
      <xdr:spPr>
        <a:xfrm>
          <a:off x="18389111" y="134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49,294</a:t>
          </a:r>
          <a:r>
            <a:rPr kumimoji="1" lang="ja-JP" altLang="en-US" sz="1300">
              <a:latin typeface="ＭＳ Ｐゴシック" panose="020B0600070205080204" pitchFamily="50" charset="-128"/>
              <a:ea typeface="ＭＳ Ｐゴシック" panose="020B0600070205080204" pitchFamily="50" charset="-128"/>
            </a:rPr>
            <a:t>円となり、類似団体平均及び埼玉県平均を下回っているが、平成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年度と比較して微増となっている。これは、選挙に係る謝金や手当の増加が主な要因だが、給料や退職手当負担金などは減少している。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83,701</a:t>
          </a:r>
          <a:r>
            <a:rPr kumimoji="1" lang="ja-JP" altLang="en-US" sz="1300">
              <a:latin typeface="ＭＳ Ｐゴシック" panose="020B0600070205080204" pitchFamily="50" charset="-128"/>
              <a:ea typeface="ＭＳ Ｐゴシック" panose="020B0600070205080204" pitchFamily="50" charset="-128"/>
            </a:rPr>
            <a:t>円となり、類似団体平均及び埼玉県平均を下回っているが、平成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年度と比較して増加している。これは、障害者自立支援事業費など、社会保障関係経費の増加が主な要因である。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45,844</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年度と比較して増加している。これは、幼稚園及び小中学校の空調設備整備や騎西中央幼稚園複合化工事が主な要因である。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29,690</a:t>
          </a:r>
          <a:r>
            <a:rPr kumimoji="1" lang="ja-JP" altLang="en-US" sz="1300">
              <a:latin typeface="ＭＳ Ｐゴシック" panose="020B0600070205080204" pitchFamily="50" charset="-128"/>
              <a:ea typeface="ＭＳ Ｐゴシック" panose="020B0600070205080204" pitchFamily="50" charset="-128"/>
            </a:rPr>
            <a:t>円となり、類似団体平均及び埼玉県平均を下回っている。平成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年度と比較して減少している要因は、平成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年度に繰上償還を行ったためである。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113,043
110,772
133.30
44,881,247
40,171,244
3,927,970
24,335,245
32,941,365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19957</xdr:rowOff>
    </xdr:from>
    <xdr:to>
      <xdr:col>24</xdr:col>
      <xdr:colOff>63500</xdr:colOff>
      <xdr:row>33</xdr:row>
      <xdr:rowOff>74930</xdr:rowOff>
    </xdr:to>
    <xdr:cxnSp macro="">
      <xdr:nvCxnSpPr>
        <xdr:cNvPr id="63" name="直線コネクタ 62"/>
        <xdr:cNvCxnSpPr/>
      </xdr:nvCxnSpPr>
      <xdr:spPr>
        <a:xfrm>
          <a:off x="3797300" y="5506357"/>
          <a:ext cx="8382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19957</xdr:rowOff>
    </xdr:from>
    <xdr:to>
      <xdr:col>19</xdr:col>
      <xdr:colOff>177800</xdr:colOff>
      <xdr:row>33</xdr:row>
      <xdr:rowOff>3084</xdr:rowOff>
    </xdr:to>
    <xdr:cxnSp macro="">
      <xdr:nvCxnSpPr>
        <xdr:cNvPr id="66" name="直線コネクタ 65"/>
        <xdr:cNvCxnSpPr/>
      </xdr:nvCxnSpPr>
      <xdr:spPr>
        <a:xfrm flipV="1">
          <a:off x="2908300" y="5506357"/>
          <a:ext cx="8890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3084</xdr:rowOff>
    </xdr:from>
    <xdr:to>
      <xdr:col>15</xdr:col>
      <xdr:colOff>50800</xdr:colOff>
      <xdr:row>33</xdr:row>
      <xdr:rowOff>30299</xdr:rowOff>
    </xdr:to>
    <xdr:cxnSp macro="">
      <xdr:nvCxnSpPr>
        <xdr:cNvPr id="69" name="直線コネクタ 68"/>
        <xdr:cNvCxnSpPr/>
      </xdr:nvCxnSpPr>
      <xdr:spPr>
        <a:xfrm flipV="1">
          <a:off x="2019300" y="5660934"/>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21590</xdr:rowOff>
    </xdr:from>
    <xdr:to>
      <xdr:col>10</xdr:col>
      <xdr:colOff>114300</xdr:colOff>
      <xdr:row>33</xdr:row>
      <xdr:rowOff>30299</xdr:rowOff>
    </xdr:to>
    <xdr:cxnSp macro="">
      <xdr:nvCxnSpPr>
        <xdr:cNvPr id="72" name="直線コネクタ 71"/>
        <xdr:cNvCxnSpPr/>
      </xdr:nvCxnSpPr>
      <xdr:spPr>
        <a:xfrm>
          <a:off x="1130300" y="5336540"/>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24130</xdr:rowOff>
    </xdr:from>
    <xdr:to>
      <xdr:col>24</xdr:col>
      <xdr:colOff>114300</xdr:colOff>
      <xdr:row>33</xdr:row>
      <xdr:rowOff>125730</xdr:rowOff>
    </xdr:to>
    <xdr:sp macro="" textlink="">
      <xdr:nvSpPr>
        <xdr:cNvPr id="82" name="楕円 81"/>
        <xdr:cNvSpPr/>
      </xdr:nvSpPr>
      <xdr:spPr>
        <a:xfrm>
          <a:off x="45847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47007</xdr:rowOff>
    </xdr:from>
    <xdr:ext cx="469744" cy="259045"/>
    <xdr:sp macro="" textlink="">
      <xdr:nvSpPr>
        <xdr:cNvPr id="83" name="議会費該当値テキスト"/>
        <xdr:cNvSpPr txBox="1"/>
      </xdr:nvSpPr>
      <xdr:spPr>
        <a:xfrm>
          <a:off x="4686300"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140607</xdr:rowOff>
    </xdr:from>
    <xdr:to>
      <xdr:col>20</xdr:col>
      <xdr:colOff>38100</xdr:colOff>
      <xdr:row>32</xdr:row>
      <xdr:rowOff>70757</xdr:rowOff>
    </xdr:to>
    <xdr:sp macro="" textlink="">
      <xdr:nvSpPr>
        <xdr:cNvPr id="84" name="楕円 83"/>
        <xdr:cNvSpPr/>
      </xdr:nvSpPr>
      <xdr:spPr>
        <a:xfrm>
          <a:off x="37465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87284</xdr:rowOff>
    </xdr:from>
    <xdr:ext cx="469744" cy="259045"/>
    <xdr:sp macro="" textlink="">
      <xdr:nvSpPr>
        <xdr:cNvPr id="85" name="テキスト ボックス 84"/>
        <xdr:cNvSpPr txBox="1"/>
      </xdr:nvSpPr>
      <xdr:spPr>
        <a:xfrm>
          <a:off x="3562428" y="52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123734</xdr:rowOff>
    </xdr:from>
    <xdr:to>
      <xdr:col>15</xdr:col>
      <xdr:colOff>101600</xdr:colOff>
      <xdr:row>33</xdr:row>
      <xdr:rowOff>53884</xdr:rowOff>
    </xdr:to>
    <xdr:sp macro="" textlink="">
      <xdr:nvSpPr>
        <xdr:cNvPr id="86" name="楕円 85"/>
        <xdr:cNvSpPr/>
      </xdr:nvSpPr>
      <xdr:spPr>
        <a:xfrm>
          <a:off x="2857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70411</xdr:rowOff>
    </xdr:from>
    <xdr:ext cx="469744" cy="259045"/>
    <xdr:sp macro="" textlink="">
      <xdr:nvSpPr>
        <xdr:cNvPr id="87" name="テキスト ボックス 86"/>
        <xdr:cNvSpPr txBox="1"/>
      </xdr:nvSpPr>
      <xdr:spPr>
        <a:xfrm>
          <a:off x="2673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150949</xdr:rowOff>
    </xdr:from>
    <xdr:to>
      <xdr:col>10</xdr:col>
      <xdr:colOff>165100</xdr:colOff>
      <xdr:row>33</xdr:row>
      <xdr:rowOff>81099</xdr:rowOff>
    </xdr:to>
    <xdr:sp macro="" textlink="">
      <xdr:nvSpPr>
        <xdr:cNvPr id="88" name="楕円 87"/>
        <xdr:cNvSpPr/>
      </xdr:nvSpPr>
      <xdr:spPr>
        <a:xfrm>
          <a:off x="19685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97626</xdr:rowOff>
    </xdr:from>
    <xdr:ext cx="469744" cy="259045"/>
    <xdr:sp macro="" textlink="">
      <xdr:nvSpPr>
        <xdr:cNvPr id="89" name="テキスト ボックス 88"/>
        <xdr:cNvSpPr txBox="1"/>
      </xdr:nvSpPr>
      <xdr:spPr>
        <a:xfrm>
          <a:off x="1784428" y="5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142240</xdr:rowOff>
    </xdr:from>
    <xdr:to>
      <xdr:col>6</xdr:col>
      <xdr:colOff>38100</xdr:colOff>
      <xdr:row>31</xdr:row>
      <xdr:rowOff>72390</xdr:rowOff>
    </xdr:to>
    <xdr:sp macro="" textlink="">
      <xdr:nvSpPr>
        <xdr:cNvPr id="90" name="楕円 89"/>
        <xdr:cNvSpPr/>
      </xdr:nvSpPr>
      <xdr:spPr>
        <a:xfrm>
          <a:off x="1079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88917</xdr:rowOff>
    </xdr:from>
    <xdr:ext cx="469744" cy="259045"/>
    <xdr:sp macro="" textlink="">
      <xdr:nvSpPr>
        <xdr:cNvPr id="91" name="テキスト ボックス 90"/>
        <xdr:cNvSpPr txBox="1"/>
      </xdr:nvSpPr>
      <xdr:spPr>
        <a:xfrm>
          <a:off x="895428" y="50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68537</xdr:rowOff>
    </xdr:from>
    <xdr:to>
      <xdr:col>24</xdr:col>
      <xdr:colOff>63500</xdr:colOff>
      <xdr:row>58</xdr:row>
      <xdr:rowOff>76717</xdr:rowOff>
    </xdr:to>
    <xdr:cxnSp macro="">
      <xdr:nvCxnSpPr>
        <xdr:cNvPr id="120" name="直線コネクタ 119"/>
        <xdr:cNvCxnSpPr/>
      </xdr:nvCxnSpPr>
      <xdr:spPr>
        <a:xfrm>
          <a:off x="3797300" y="10012637"/>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58799</xdr:rowOff>
    </xdr:from>
    <xdr:to>
      <xdr:col>19</xdr:col>
      <xdr:colOff>177800</xdr:colOff>
      <xdr:row>58</xdr:row>
      <xdr:rowOff>68537</xdr:rowOff>
    </xdr:to>
    <xdr:cxnSp macro="">
      <xdr:nvCxnSpPr>
        <xdr:cNvPr id="123" name="直線コネクタ 122"/>
        <xdr:cNvCxnSpPr/>
      </xdr:nvCxnSpPr>
      <xdr:spPr>
        <a:xfrm>
          <a:off x="2908300" y="10002899"/>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55427</xdr:rowOff>
    </xdr:from>
    <xdr:to>
      <xdr:col>15</xdr:col>
      <xdr:colOff>50800</xdr:colOff>
      <xdr:row>58</xdr:row>
      <xdr:rowOff>58799</xdr:rowOff>
    </xdr:to>
    <xdr:cxnSp macro="">
      <xdr:nvCxnSpPr>
        <xdr:cNvPr id="126" name="直線コネクタ 125"/>
        <xdr:cNvCxnSpPr/>
      </xdr:nvCxnSpPr>
      <xdr:spPr>
        <a:xfrm>
          <a:off x="2019300" y="999952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47307</xdr:rowOff>
    </xdr:from>
    <xdr:to>
      <xdr:col>10</xdr:col>
      <xdr:colOff>114300</xdr:colOff>
      <xdr:row>58</xdr:row>
      <xdr:rowOff>55427</xdr:rowOff>
    </xdr:to>
    <xdr:cxnSp macro="">
      <xdr:nvCxnSpPr>
        <xdr:cNvPr id="129" name="直線コネクタ 128"/>
        <xdr:cNvCxnSpPr/>
      </xdr:nvCxnSpPr>
      <xdr:spPr>
        <a:xfrm>
          <a:off x="1130300" y="9991407"/>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25917</xdr:rowOff>
    </xdr:from>
    <xdr:to>
      <xdr:col>24</xdr:col>
      <xdr:colOff>114300</xdr:colOff>
      <xdr:row>58</xdr:row>
      <xdr:rowOff>127517</xdr:rowOff>
    </xdr:to>
    <xdr:sp macro="" textlink="">
      <xdr:nvSpPr>
        <xdr:cNvPr id="139" name="楕円 138"/>
        <xdr:cNvSpPr/>
      </xdr:nvSpPr>
      <xdr:spPr>
        <a:xfrm>
          <a:off x="4584700" y="99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112294</xdr:rowOff>
    </xdr:from>
    <xdr:ext cx="534377" cy="259045"/>
    <xdr:sp macro="" textlink="">
      <xdr:nvSpPr>
        <xdr:cNvPr id="140" name="総務費該当値テキスト"/>
        <xdr:cNvSpPr txBox="1"/>
      </xdr:nvSpPr>
      <xdr:spPr>
        <a:xfrm>
          <a:off x="4686300" y="98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17737</xdr:rowOff>
    </xdr:from>
    <xdr:to>
      <xdr:col>20</xdr:col>
      <xdr:colOff>38100</xdr:colOff>
      <xdr:row>58</xdr:row>
      <xdr:rowOff>119337</xdr:rowOff>
    </xdr:to>
    <xdr:sp macro="" textlink="">
      <xdr:nvSpPr>
        <xdr:cNvPr id="141" name="楕円 140"/>
        <xdr:cNvSpPr/>
      </xdr:nvSpPr>
      <xdr:spPr>
        <a:xfrm>
          <a:off x="3746500" y="99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110464</xdr:rowOff>
    </xdr:from>
    <xdr:ext cx="534377" cy="259045"/>
    <xdr:sp macro="" textlink="">
      <xdr:nvSpPr>
        <xdr:cNvPr id="142" name="テキスト ボックス 141"/>
        <xdr:cNvSpPr txBox="1"/>
      </xdr:nvSpPr>
      <xdr:spPr>
        <a:xfrm>
          <a:off x="3530111" y="100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7999</xdr:rowOff>
    </xdr:from>
    <xdr:to>
      <xdr:col>15</xdr:col>
      <xdr:colOff>101600</xdr:colOff>
      <xdr:row>58</xdr:row>
      <xdr:rowOff>109599</xdr:rowOff>
    </xdr:to>
    <xdr:sp macro="" textlink="">
      <xdr:nvSpPr>
        <xdr:cNvPr id="143" name="楕円 142"/>
        <xdr:cNvSpPr/>
      </xdr:nvSpPr>
      <xdr:spPr>
        <a:xfrm>
          <a:off x="2857500" y="9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100726</xdr:rowOff>
    </xdr:from>
    <xdr:ext cx="534377" cy="259045"/>
    <xdr:sp macro="" textlink="">
      <xdr:nvSpPr>
        <xdr:cNvPr id="144" name="テキスト ボックス 143"/>
        <xdr:cNvSpPr txBox="1"/>
      </xdr:nvSpPr>
      <xdr:spPr>
        <a:xfrm>
          <a:off x="2641111" y="1004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4627</xdr:rowOff>
    </xdr:from>
    <xdr:to>
      <xdr:col>10</xdr:col>
      <xdr:colOff>165100</xdr:colOff>
      <xdr:row>58</xdr:row>
      <xdr:rowOff>106227</xdr:rowOff>
    </xdr:to>
    <xdr:sp macro="" textlink="">
      <xdr:nvSpPr>
        <xdr:cNvPr id="145" name="楕円 144"/>
        <xdr:cNvSpPr/>
      </xdr:nvSpPr>
      <xdr:spPr>
        <a:xfrm>
          <a:off x="1968500" y="99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97354</xdr:rowOff>
    </xdr:from>
    <xdr:ext cx="534377" cy="259045"/>
    <xdr:sp macro="" textlink="">
      <xdr:nvSpPr>
        <xdr:cNvPr id="146" name="テキスト ボックス 145"/>
        <xdr:cNvSpPr txBox="1"/>
      </xdr:nvSpPr>
      <xdr:spPr>
        <a:xfrm>
          <a:off x="1752111" y="100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47" name="楕円 146"/>
        <xdr:cNvSpPr/>
      </xdr:nvSpPr>
      <xdr:spPr>
        <a:xfrm>
          <a:off x="1079500" y="99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89234</xdr:rowOff>
    </xdr:from>
    <xdr:ext cx="534377" cy="259045"/>
    <xdr:sp macro="" textlink="">
      <xdr:nvSpPr>
        <xdr:cNvPr id="148" name="テキスト ボックス 147"/>
        <xdr:cNvSpPr txBox="1"/>
      </xdr:nvSpPr>
      <xdr:spPr>
        <a:xfrm>
          <a:off x="863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20618</xdr:rowOff>
    </xdr:from>
    <xdr:to>
      <xdr:col>24</xdr:col>
      <xdr:colOff>63500</xdr:colOff>
      <xdr:row>75</xdr:row>
      <xdr:rowOff>78169</xdr:rowOff>
    </xdr:to>
    <xdr:cxnSp macro="">
      <xdr:nvCxnSpPr>
        <xdr:cNvPr id="178" name="直線コネクタ 177"/>
        <xdr:cNvCxnSpPr/>
      </xdr:nvCxnSpPr>
      <xdr:spPr>
        <a:xfrm flipV="1">
          <a:off x="3797300" y="12879368"/>
          <a:ext cx="838200" cy="5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78169</xdr:rowOff>
    </xdr:from>
    <xdr:to>
      <xdr:col>19</xdr:col>
      <xdr:colOff>177800</xdr:colOff>
      <xdr:row>75</xdr:row>
      <xdr:rowOff>108896</xdr:rowOff>
    </xdr:to>
    <xdr:cxnSp macro="">
      <xdr:nvCxnSpPr>
        <xdr:cNvPr id="181" name="直線コネクタ 180"/>
        <xdr:cNvCxnSpPr/>
      </xdr:nvCxnSpPr>
      <xdr:spPr>
        <a:xfrm flipV="1">
          <a:off x="2908300" y="12936919"/>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50412</xdr:rowOff>
    </xdr:from>
    <xdr:to>
      <xdr:col>15</xdr:col>
      <xdr:colOff>50800</xdr:colOff>
      <xdr:row>75</xdr:row>
      <xdr:rowOff>108896</xdr:rowOff>
    </xdr:to>
    <xdr:cxnSp macro="">
      <xdr:nvCxnSpPr>
        <xdr:cNvPr id="184" name="直線コネクタ 183"/>
        <xdr:cNvCxnSpPr/>
      </xdr:nvCxnSpPr>
      <xdr:spPr>
        <a:xfrm>
          <a:off x="2019300" y="12909162"/>
          <a:ext cx="8890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50412</xdr:rowOff>
    </xdr:from>
    <xdr:to>
      <xdr:col>10</xdr:col>
      <xdr:colOff>114300</xdr:colOff>
      <xdr:row>76</xdr:row>
      <xdr:rowOff>137337</xdr:rowOff>
    </xdr:to>
    <xdr:cxnSp macro="">
      <xdr:nvCxnSpPr>
        <xdr:cNvPr id="187" name="直線コネクタ 186"/>
        <xdr:cNvCxnSpPr/>
      </xdr:nvCxnSpPr>
      <xdr:spPr>
        <a:xfrm flipV="1">
          <a:off x="1130300" y="12909162"/>
          <a:ext cx="889000" cy="2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141268</xdr:rowOff>
    </xdr:from>
    <xdr:to>
      <xdr:col>24</xdr:col>
      <xdr:colOff>114300</xdr:colOff>
      <xdr:row>75</xdr:row>
      <xdr:rowOff>71418</xdr:rowOff>
    </xdr:to>
    <xdr:sp macro="" textlink="">
      <xdr:nvSpPr>
        <xdr:cNvPr id="197" name="楕円 196"/>
        <xdr:cNvSpPr/>
      </xdr:nvSpPr>
      <xdr:spPr>
        <a:xfrm>
          <a:off x="4584700" y="128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119695</xdr:rowOff>
    </xdr:from>
    <xdr:ext cx="599010" cy="259045"/>
    <xdr:sp macro="" textlink="">
      <xdr:nvSpPr>
        <xdr:cNvPr id="198" name="民生費該当値テキスト"/>
        <xdr:cNvSpPr txBox="1"/>
      </xdr:nvSpPr>
      <xdr:spPr>
        <a:xfrm>
          <a:off x="4686300" y="1280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27369</xdr:rowOff>
    </xdr:from>
    <xdr:to>
      <xdr:col>20</xdr:col>
      <xdr:colOff>38100</xdr:colOff>
      <xdr:row>75</xdr:row>
      <xdr:rowOff>128969</xdr:rowOff>
    </xdr:to>
    <xdr:sp macro="" textlink="">
      <xdr:nvSpPr>
        <xdr:cNvPr id="199" name="楕円 198"/>
        <xdr:cNvSpPr/>
      </xdr:nvSpPr>
      <xdr:spPr>
        <a:xfrm>
          <a:off x="3746500" y="128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145496</xdr:rowOff>
    </xdr:from>
    <xdr:ext cx="599010" cy="259045"/>
    <xdr:sp macro="" textlink="">
      <xdr:nvSpPr>
        <xdr:cNvPr id="200" name="テキスト ボックス 199"/>
        <xdr:cNvSpPr txBox="1"/>
      </xdr:nvSpPr>
      <xdr:spPr>
        <a:xfrm>
          <a:off x="3497795" y="1266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58096</xdr:rowOff>
    </xdr:from>
    <xdr:to>
      <xdr:col>15</xdr:col>
      <xdr:colOff>101600</xdr:colOff>
      <xdr:row>75</xdr:row>
      <xdr:rowOff>159696</xdr:rowOff>
    </xdr:to>
    <xdr:sp macro="" textlink="">
      <xdr:nvSpPr>
        <xdr:cNvPr id="201" name="楕円 200"/>
        <xdr:cNvSpPr/>
      </xdr:nvSpPr>
      <xdr:spPr>
        <a:xfrm>
          <a:off x="2857500" y="12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150823</xdr:rowOff>
    </xdr:from>
    <xdr:ext cx="599010" cy="259045"/>
    <xdr:sp macro="" textlink="">
      <xdr:nvSpPr>
        <xdr:cNvPr id="202" name="テキスト ボックス 201"/>
        <xdr:cNvSpPr txBox="1"/>
      </xdr:nvSpPr>
      <xdr:spPr>
        <a:xfrm>
          <a:off x="2608795" y="1300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171062</xdr:rowOff>
    </xdr:from>
    <xdr:to>
      <xdr:col>10</xdr:col>
      <xdr:colOff>165100</xdr:colOff>
      <xdr:row>75</xdr:row>
      <xdr:rowOff>101212</xdr:rowOff>
    </xdr:to>
    <xdr:sp macro="" textlink="">
      <xdr:nvSpPr>
        <xdr:cNvPr id="203" name="楕円 202"/>
        <xdr:cNvSpPr/>
      </xdr:nvSpPr>
      <xdr:spPr>
        <a:xfrm>
          <a:off x="1968500" y="128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117739</xdr:rowOff>
    </xdr:from>
    <xdr:ext cx="599010" cy="259045"/>
    <xdr:sp macro="" textlink="">
      <xdr:nvSpPr>
        <xdr:cNvPr id="204" name="テキスト ボックス 203"/>
        <xdr:cNvSpPr txBox="1"/>
      </xdr:nvSpPr>
      <xdr:spPr>
        <a:xfrm>
          <a:off x="1719795" y="1263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86537</xdr:rowOff>
    </xdr:from>
    <xdr:to>
      <xdr:col>6</xdr:col>
      <xdr:colOff>38100</xdr:colOff>
      <xdr:row>77</xdr:row>
      <xdr:rowOff>16687</xdr:rowOff>
    </xdr:to>
    <xdr:sp macro="" textlink="">
      <xdr:nvSpPr>
        <xdr:cNvPr id="205" name="楕円 204"/>
        <xdr:cNvSpPr/>
      </xdr:nvSpPr>
      <xdr:spPr>
        <a:xfrm>
          <a:off x="1079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7814</xdr:rowOff>
    </xdr:from>
    <xdr:ext cx="599010" cy="259045"/>
    <xdr:sp macro="" textlink="">
      <xdr:nvSpPr>
        <xdr:cNvPr id="206" name="テキスト ボックス 205"/>
        <xdr:cNvSpPr txBox="1"/>
      </xdr:nvSpPr>
      <xdr:spPr>
        <a:xfrm>
          <a:off x="830795" y="1320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133169</xdr:rowOff>
    </xdr:from>
    <xdr:to>
      <xdr:col>24</xdr:col>
      <xdr:colOff>63500</xdr:colOff>
      <xdr:row>97</xdr:row>
      <xdr:rowOff>27065</xdr:rowOff>
    </xdr:to>
    <xdr:cxnSp macro="">
      <xdr:nvCxnSpPr>
        <xdr:cNvPr id="238" name="直線コネクタ 237"/>
        <xdr:cNvCxnSpPr/>
      </xdr:nvCxnSpPr>
      <xdr:spPr>
        <a:xfrm flipV="1">
          <a:off x="3797300" y="16420919"/>
          <a:ext cx="838200" cy="23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27065</xdr:rowOff>
    </xdr:from>
    <xdr:to>
      <xdr:col>19</xdr:col>
      <xdr:colOff>177800</xdr:colOff>
      <xdr:row>97</xdr:row>
      <xdr:rowOff>170724</xdr:rowOff>
    </xdr:to>
    <xdr:cxnSp macro="">
      <xdr:nvCxnSpPr>
        <xdr:cNvPr id="241" name="直線コネクタ 240"/>
        <xdr:cNvCxnSpPr/>
      </xdr:nvCxnSpPr>
      <xdr:spPr>
        <a:xfrm flipV="1">
          <a:off x="2908300" y="16657715"/>
          <a:ext cx="889000" cy="1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142835</xdr:rowOff>
    </xdr:from>
    <xdr:to>
      <xdr:col>15</xdr:col>
      <xdr:colOff>50800</xdr:colOff>
      <xdr:row>97</xdr:row>
      <xdr:rowOff>170724</xdr:rowOff>
    </xdr:to>
    <xdr:cxnSp macro="">
      <xdr:nvCxnSpPr>
        <xdr:cNvPr id="244" name="直線コネクタ 243"/>
        <xdr:cNvCxnSpPr/>
      </xdr:nvCxnSpPr>
      <xdr:spPr>
        <a:xfrm>
          <a:off x="2019300" y="16087685"/>
          <a:ext cx="889000" cy="7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142835</xdr:rowOff>
    </xdr:from>
    <xdr:to>
      <xdr:col>10</xdr:col>
      <xdr:colOff>114300</xdr:colOff>
      <xdr:row>98</xdr:row>
      <xdr:rowOff>108218</xdr:rowOff>
    </xdr:to>
    <xdr:cxnSp macro="">
      <xdr:nvCxnSpPr>
        <xdr:cNvPr id="247" name="直線コネクタ 246"/>
        <xdr:cNvCxnSpPr/>
      </xdr:nvCxnSpPr>
      <xdr:spPr>
        <a:xfrm flipV="1">
          <a:off x="1130300" y="16087685"/>
          <a:ext cx="889000" cy="8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82369</xdr:rowOff>
    </xdr:from>
    <xdr:to>
      <xdr:col>24</xdr:col>
      <xdr:colOff>114300</xdr:colOff>
      <xdr:row>96</xdr:row>
      <xdr:rowOff>12519</xdr:rowOff>
    </xdr:to>
    <xdr:sp macro="" textlink="">
      <xdr:nvSpPr>
        <xdr:cNvPr id="257" name="楕円 256"/>
        <xdr:cNvSpPr/>
      </xdr:nvSpPr>
      <xdr:spPr>
        <a:xfrm>
          <a:off x="4584700" y="163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105246</xdr:rowOff>
    </xdr:from>
    <xdr:ext cx="534377" cy="259045"/>
    <xdr:sp macro="" textlink="">
      <xdr:nvSpPr>
        <xdr:cNvPr id="258" name="衛生費該当値テキスト"/>
        <xdr:cNvSpPr txBox="1"/>
      </xdr:nvSpPr>
      <xdr:spPr>
        <a:xfrm>
          <a:off x="4686300" y="162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147715</xdr:rowOff>
    </xdr:from>
    <xdr:to>
      <xdr:col>20</xdr:col>
      <xdr:colOff>38100</xdr:colOff>
      <xdr:row>97</xdr:row>
      <xdr:rowOff>77865</xdr:rowOff>
    </xdr:to>
    <xdr:sp macro="" textlink="">
      <xdr:nvSpPr>
        <xdr:cNvPr id="259" name="楕円 258"/>
        <xdr:cNvSpPr/>
      </xdr:nvSpPr>
      <xdr:spPr>
        <a:xfrm>
          <a:off x="3746500" y="166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68992</xdr:rowOff>
    </xdr:from>
    <xdr:ext cx="534377" cy="259045"/>
    <xdr:sp macro="" textlink="">
      <xdr:nvSpPr>
        <xdr:cNvPr id="260" name="テキスト ボックス 259"/>
        <xdr:cNvSpPr txBox="1"/>
      </xdr:nvSpPr>
      <xdr:spPr>
        <a:xfrm>
          <a:off x="3530111" y="166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119924</xdr:rowOff>
    </xdr:from>
    <xdr:to>
      <xdr:col>15</xdr:col>
      <xdr:colOff>101600</xdr:colOff>
      <xdr:row>98</xdr:row>
      <xdr:rowOff>50074</xdr:rowOff>
    </xdr:to>
    <xdr:sp macro="" textlink="">
      <xdr:nvSpPr>
        <xdr:cNvPr id="261" name="楕円 260"/>
        <xdr:cNvSpPr/>
      </xdr:nvSpPr>
      <xdr:spPr>
        <a:xfrm>
          <a:off x="2857500" y="16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41201</xdr:rowOff>
    </xdr:from>
    <xdr:ext cx="534377" cy="259045"/>
    <xdr:sp macro="" textlink="">
      <xdr:nvSpPr>
        <xdr:cNvPr id="262" name="テキスト ボックス 261"/>
        <xdr:cNvSpPr txBox="1"/>
      </xdr:nvSpPr>
      <xdr:spPr>
        <a:xfrm>
          <a:off x="2641111" y="168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92035</xdr:rowOff>
    </xdr:from>
    <xdr:to>
      <xdr:col>10</xdr:col>
      <xdr:colOff>165100</xdr:colOff>
      <xdr:row>94</xdr:row>
      <xdr:rowOff>22185</xdr:rowOff>
    </xdr:to>
    <xdr:sp macro="" textlink="">
      <xdr:nvSpPr>
        <xdr:cNvPr id="263" name="楕円 262"/>
        <xdr:cNvSpPr/>
      </xdr:nvSpPr>
      <xdr:spPr>
        <a:xfrm>
          <a:off x="1968500" y="160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38712</xdr:rowOff>
    </xdr:from>
    <xdr:ext cx="534377" cy="259045"/>
    <xdr:sp macro="" textlink="">
      <xdr:nvSpPr>
        <xdr:cNvPr id="264" name="テキスト ボックス 263"/>
        <xdr:cNvSpPr txBox="1"/>
      </xdr:nvSpPr>
      <xdr:spPr>
        <a:xfrm>
          <a:off x="1752111" y="158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57418</xdr:rowOff>
    </xdr:from>
    <xdr:to>
      <xdr:col>6</xdr:col>
      <xdr:colOff>38100</xdr:colOff>
      <xdr:row>98</xdr:row>
      <xdr:rowOff>159018</xdr:rowOff>
    </xdr:to>
    <xdr:sp macro="" textlink="">
      <xdr:nvSpPr>
        <xdr:cNvPr id="265" name="楕円 264"/>
        <xdr:cNvSpPr/>
      </xdr:nvSpPr>
      <xdr:spPr>
        <a:xfrm>
          <a:off x="10795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150145</xdr:rowOff>
    </xdr:from>
    <xdr:ext cx="534377" cy="259045"/>
    <xdr:sp macro="" textlink="">
      <xdr:nvSpPr>
        <xdr:cNvPr id="266" name="テキスト ボックス 265"/>
        <xdr:cNvSpPr txBox="1"/>
      </xdr:nvSpPr>
      <xdr:spPr>
        <a:xfrm>
          <a:off x="863111" y="169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93599</xdr:rowOff>
    </xdr:from>
    <xdr:to>
      <xdr:col>55</xdr:col>
      <xdr:colOff>0</xdr:colOff>
      <xdr:row>38</xdr:row>
      <xdr:rowOff>143205</xdr:rowOff>
    </xdr:to>
    <xdr:cxnSp macro="">
      <xdr:nvCxnSpPr>
        <xdr:cNvPr id="295" name="直線コネクタ 294"/>
        <xdr:cNvCxnSpPr/>
      </xdr:nvCxnSpPr>
      <xdr:spPr>
        <a:xfrm>
          <a:off x="9639300" y="6608699"/>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89332</xdr:rowOff>
    </xdr:from>
    <xdr:to>
      <xdr:col>50</xdr:col>
      <xdr:colOff>114300</xdr:colOff>
      <xdr:row>38</xdr:row>
      <xdr:rowOff>93599</xdr:rowOff>
    </xdr:to>
    <xdr:cxnSp macro="">
      <xdr:nvCxnSpPr>
        <xdr:cNvPr id="298" name="直線コネクタ 297"/>
        <xdr:cNvCxnSpPr/>
      </xdr:nvCxnSpPr>
      <xdr:spPr>
        <a:xfrm>
          <a:off x="8750300" y="660443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78816</xdr:rowOff>
    </xdr:from>
    <xdr:to>
      <xdr:col>45</xdr:col>
      <xdr:colOff>177800</xdr:colOff>
      <xdr:row>38</xdr:row>
      <xdr:rowOff>89332</xdr:rowOff>
    </xdr:to>
    <xdr:cxnSp macro="">
      <xdr:nvCxnSpPr>
        <xdr:cNvPr id="301" name="直線コネクタ 300"/>
        <xdr:cNvCxnSpPr/>
      </xdr:nvCxnSpPr>
      <xdr:spPr>
        <a:xfrm>
          <a:off x="7861300" y="659391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78816</xdr:rowOff>
    </xdr:from>
    <xdr:to>
      <xdr:col>41</xdr:col>
      <xdr:colOff>50800</xdr:colOff>
      <xdr:row>38</xdr:row>
      <xdr:rowOff>82855</xdr:rowOff>
    </xdr:to>
    <xdr:cxnSp macro="">
      <xdr:nvCxnSpPr>
        <xdr:cNvPr id="304" name="直線コネクタ 303"/>
        <xdr:cNvCxnSpPr/>
      </xdr:nvCxnSpPr>
      <xdr:spPr>
        <a:xfrm flipV="1">
          <a:off x="6972300" y="6593916"/>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92405</xdr:rowOff>
    </xdr:from>
    <xdr:to>
      <xdr:col>55</xdr:col>
      <xdr:colOff>50800</xdr:colOff>
      <xdr:row>39</xdr:row>
      <xdr:rowOff>22555</xdr:rowOff>
    </xdr:to>
    <xdr:sp macro="" textlink="">
      <xdr:nvSpPr>
        <xdr:cNvPr id="314" name="楕円 313"/>
        <xdr:cNvSpPr/>
      </xdr:nvSpPr>
      <xdr:spPr>
        <a:xfrm>
          <a:off x="10426700" y="66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7332</xdr:rowOff>
    </xdr:from>
    <xdr:ext cx="378565" cy="259045"/>
    <xdr:sp macro="" textlink="">
      <xdr:nvSpPr>
        <xdr:cNvPr id="315" name="労働費該当値テキスト"/>
        <xdr:cNvSpPr txBox="1"/>
      </xdr:nvSpPr>
      <xdr:spPr>
        <a:xfrm>
          <a:off x="10528300" y="652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42799</xdr:rowOff>
    </xdr:from>
    <xdr:to>
      <xdr:col>50</xdr:col>
      <xdr:colOff>165100</xdr:colOff>
      <xdr:row>38</xdr:row>
      <xdr:rowOff>144399</xdr:rowOff>
    </xdr:to>
    <xdr:sp macro="" textlink="">
      <xdr:nvSpPr>
        <xdr:cNvPr id="316" name="楕円 315"/>
        <xdr:cNvSpPr/>
      </xdr:nvSpPr>
      <xdr:spPr>
        <a:xfrm>
          <a:off x="9588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135526</xdr:rowOff>
    </xdr:from>
    <xdr:ext cx="469744" cy="259045"/>
    <xdr:sp macro="" textlink="">
      <xdr:nvSpPr>
        <xdr:cNvPr id="317" name="テキスト ボックス 316"/>
        <xdr:cNvSpPr txBox="1"/>
      </xdr:nvSpPr>
      <xdr:spPr>
        <a:xfrm>
          <a:off x="9404428" y="665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38532</xdr:rowOff>
    </xdr:from>
    <xdr:to>
      <xdr:col>46</xdr:col>
      <xdr:colOff>38100</xdr:colOff>
      <xdr:row>38</xdr:row>
      <xdr:rowOff>140132</xdr:rowOff>
    </xdr:to>
    <xdr:sp macro="" textlink="">
      <xdr:nvSpPr>
        <xdr:cNvPr id="318" name="楕円 317"/>
        <xdr:cNvSpPr/>
      </xdr:nvSpPr>
      <xdr:spPr>
        <a:xfrm>
          <a:off x="8699500" y="65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131259</xdr:rowOff>
    </xdr:from>
    <xdr:ext cx="469744" cy="259045"/>
    <xdr:sp macro="" textlink="">
      <xdr:nvSpPr>
        <xdr:cNvPr id="319" name="テキスト ボックス 318"/>
        <xdr:cNvSpPr txBox="1"/>
      </xdr:nvSpPr>
      <xdr:spPr>
        <a:xfrm>
          <a:off x="8515428" y="66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28016</xdr:rowOff>
    </xdr:from>
    <xdr:to>
      <xdr:col>41</xdr:col>
      <xdr:colOff>101600</xdr:colOff>
      <xdr:row>38</xdr:row>
      <xdr:rowOff>129616</xdr:rowOff>
    </xdr:to>
    <xdr:sp macro="" textlink="">
      <xdr:nvSpPr>
        <xdr:cNvPr id="320" name="楕円 319"/>
        <xdr:cNvSpPr/>
      </xdr:nvSpPr>
      <xdr:spPr>
        <a:xfrm>
          <a:off x="7810500" y="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120743</xdr:rowOff>
    </xdr:from>
    <xdr:ext cx="469744" cy="259045"/>
    <xdr:sp macro="" textlink="">
      <xdr:nvSpPr>
        <xdr:cNvPr id="321" name="テキスト ボックス 320"/>
        <xdr:cNvSpPr txBox="1"/>
      </xdr:nvSpPr>
      <xdr:spPr>
        <a:xfrm>
          <a:off x="7626428" y="663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32055</xdr:rowOff>
    </xdr:from>
    <xdr:to>
      <xdr:col>36</xdr:col>
      <xdr:colOff>165100</xdr:colOff>
      <xdr:row>38</xdr:row>
      <xdr:rowOff>133655</xdr:rowOff>
    </xdr:to>
    <xdr:sp macro="" textlink="">
      <xdr:nvSpPr>
        <xdr:cNvPr id="322" name="楕円 321"/>
        <xdr:cNvSpPr/>
      </xdr:nvSpPr>
      <xdr:spPr>
        <a:xfrm>
          <a:off x="69215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124782</xdr:rowOff>
    </xdr:from>
    <xdr:ext cx="469744" cy="259045"/>
    <xdr:sp macro="" textlink="">
      <xdr:nvSpPr>
        <xdr:cNvPr id="323" name="テキスト ボックス 322"/>
        <xdr:cNvSpPr txBox="1"/>
      </xdr:nvSpPr>
      <xdr:spPr>
        <a:xfrm>
          <a:off x="6737428" y="66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35785</xdr:rowOff>
    </xdr:from>
    <xdr:to>
      <xdr:col>55</xdr:col>
      <xdr:colOff>0</xdr:colOff>
      <xdr:row>57</xdr:row>
      <xdr:rowOff>42088</xdr:rowOff>
    </xdr:to>
    <xdr:cxnSp macro="">
      <xdr:nvCxnSpPr>
        <xdr:cNvPr id="354" name="直線コネクタ 353"/>
        <xdr:cNvCxnSpPr/>
      </xdr:nvCxnSpPr>
      <xdr:spPr>
        <a:xfrm>
          <a:off x="9639300" y="9808435"/>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36172</xdr:rowOff>
    </xdr:from>
    <xdr:ext cx="534377" cy="259045"/>
    <xdr:sp macro="" textlink="">
      <xdr:nvSpPr>
        <xdr:cNvPr id="355" name="農林水産業費平均値テキスト"/>
        <xdr:cNvSpPr txBox="1"/>
      </xdr:nvSpPr>
      <xdr:spPr>
        <a:xfrm>
          <a:off x="10528300" y="980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35785</xdr:rowOff>
    </xdr:from>
    <xdr:to>
      <xdr:col>50</xdr:col>
      <xdr:colOff>114300</xdr:colOff>
      <xdr:row>57</xdr:row>
      <xdr:rowOff>78468</xdr:rowOff>
    </xdr:to>
    <xdr:cxnSp macro="">
      <xdr:nvCxnSpPr>
        <xdr:cNvPr id="357" name="直線コネクタ 356"/>
        <xdr:cNvCxnSpPr/>
      </xdr:nvCxnSpPr>
      <xdr:spPr>
        <a:xfrm flipV="1">
          <a:off x="8750300" y="9808435"/>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9" name="テキスト ボックス 358"/>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35883</xdr:rowOff>
    </xdr:from>
    <xdr:to>
      <xdr:col>45</xdr:col>
      <xdr:colOff>177800</xdr:colOff>
      <xdr:row>57</xdr:row>
      <xdr:rowOff>78468</xdr:rowOff>
    </xdr:to>
    <xdr:cxnSp macro="">
      <xdr:nvCxnSpPr>
        <xdr:cNvPr id="360" name="直線コネクタ 359"/>
        <xdr:cNvCxnSpPr/>
      </xdr:nvCxnSpPr>
      <xdr:spPr>
        <a:xfrm>
          <a:off x="7861300" y="9808533"/>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35883</xdr:rowOff>
    </xdr:from>
    <xdr:to>
      <xdr:col>41</xdr:col>
      <xdr:colOff>50800</xdr:colOff>
      <xdr:row>57</xdr:row>
      <xdr:rowOff>88036</xdr:rowOff>
    </xdr:to>
    <xdr:cxnSp macro="">
      <xdr:nvCxnSpPr>
        <xdr:cNvPr id="363" name="直線コネクタ 362"/>
        <xdr:cNvCxnSpPr/>
      </xdr:nvCxnSpPr>
      <xdr:spPr>
        <a:xfrm flipV="1">
          <a:off x="6972300" y="9808533"/>
          <a:ext cx="889000" cy="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40613</xdr:rowOff>
    </xdr:from>
    <xdr:ext cx="469744" cy="259045"/>
    <xdr:sp macro="" textlink="">
      <xdr:nvSpPr>
        <xdr:cNvPr id="365" name="テキスト ボックス 364"/>
        <xdr:cNvSpPr txBox="1"/>
      </xdr:nvSpPr>
      <xdr:spPr>
        <a:xfrm>
          <a:off x="7626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162738</xdr:rowOff>
    </xdr:from>
    <xdr:to>
      <xdr:col>55</xdr:col>
      <xdr:colOff>50800</xdr:colOff>
      <xdr:row>57</xdr:row>
      <xdr:rowOff>92888</xdr:rowOff>
    </xdr:to>
    <xdr:sp macro="" textlink="">
      <xdr:nvSpPr>
        <xdr:cNvPr id="373" name="楕円 372"/>
        <xdr:cNvSpPr/>
      </xdr:nvSpPr>
      <xdr:spPr>
        <a:xfrm>
          <a:off x="10426700" y="97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14165</xdr:rowOff>
    </xdr:from>
    <xdr:ext cx="534377" cy="259045"/>
    <xdr:sp macro="" textlink="">
      <xdr:nvSpPr>
        <xdr:cNvPr id="374" name="農林水産業費該当値テキスト"/>
        <xdr:cNvSpPr txBox="1"/>
      </xdr:nvSpPr>
      <xdr:spPr>
        <a:xfrm>
          <a:off x="10528300" y="96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156435</xdr:rowOff>
    </xdr:from>
    <xdr:to>
      <xdr:col>50</xdr:col>
      <xdr:colOff>165100</xdr:colOff>
      <xdr:row>57</xdr:row>
      <xdr:rowOff>86585</xdr:rowOff>
    </xdr:to>
    <xdr:sp macro="" textlink="">
      <xdr:nvSpPr>
        <xdr:cNvPr id="375" name="楕円 374"/>
        <xdr:cNvSpPr/>
      </xdr:nvSpPr>
      <xdr:spPr>
        <a:xfrm>
          <a:off x="9588500" y="975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103112</xdr:rowOff>
    </xdr:from>
    <xdr:ext cx="534377" cy="259045"/>
    <xdr:sp macro="" textlink="">
      <xdr:nvSpPr>
        <xdr:cNvPr id="376" name="テキスト ボックス 375"/>
        <xdr:cNvSpPr txBox="1"/>
      </xdr:nvSpPr>
      <xdr:spPr>
        <a:xfrm>
          <a:off x="9372111" y="95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27668</xdr:rowOff>
    </xdr:from>
    <xdr:to>
      <xdr:col>46</xdr:col>
      <xdr:colOff>38100</xdr:colOff>
      <xdr:row>57</xdr:row>
      <xdr:rowOff>129268</xdr:rowOff>
    </xdr:to>
    <xdr:sp macro="" textlink="">
      <xdr:nvSpPr>
        <xdr:cNvPr id="377" name="楕円 376"/>
        <xdr:cNvSpPr/>
      </xdr:nvSpPr>
      <xdr:spPr>
        <a:xfrm>
          <a:off x="8699500" y="98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145795</xdr:rowOff>
    </xdr:from>
    <xdr:ext cx="534377" cy="259045"/>
    <xdr:sp macro="" textlink="">
      <xdr:nvSpPr>
        <xdr:cNvPr id="378" name="テキスト ボックス 377"/>
        <xdr:cNvSpPr txBox="1"/>
      </xdr:nvSpPr>
      <xdr:spPr>
        <a:xfrm>
          <a:off x="8483111" y="95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156533</xdr:rowOff>
    </xdr:from>
    <xdr:to>
      <xdr:col>41</xdr:col>
      <xdr:colOff>101600</xdr:colOff>
      <xdr:row>57</xdr:row>
      <xdr:rowOff>86683</xdr:rowOff>
    </xdr:to>
    <xdr:sp macro="" textlink="">
      <xdr:nvSpPr>
        <xdr:cNvPr id="379" name="楕円 378"/>
        <xdr:cNvSpPr/>
      </xdr:nvSpPr>
      <xdr:spPr>
        <a:xfrm>
          <a:off x="7810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103210</xdr:rowOff>
    </xdr:from>
    <xdr:ext cx="534377" cy="259045"/>
    <xdr:sp macro="" textlink="">
      <xdr:nvSpPr>
        <xdr:cNvPr id="380" name="テキスト ボックス 379"/>
        <xdr:cNvSpPr txBox="1"/>
      </xdr:nvSpPr>
      <xdr:spPr>
        <a:xfrm>
          <a:off x="7594111" y="95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37236</xdr:rowOff>
    </xdr:from>
    <xdr:to>
      <xdr:col>36</xdr:col>
      <xdr:colOff>165100</xdr:colOff>
      <xdr:row>57</xdr:row>
      <xdr:rowOff>138836</xdr:rowOff>
    </xdr:to>
    <xdr:sp macro="" textlink="">
      <xdr:nvSpPr>
        <xdr:cNvPr id="381" name="楕円 380"/>
        <xdr:cNvSpPr/>
      </xdr:nvSpPr>
      <xdr:spPr>
        <a:xfrm>
          <a:off x="69215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155363</xdr:rowOff>
    </xdr:from>
    <xdr:ext cx="534377" cy="259045"/>
    <xdr:sp macro="" textlink="">
      <xdr:nvSpPr>
        <xdr:cNvPr id="382" name="テキスト ボックス 381"/>
        <xdr:cNvSpPr txBox="1"/>
      </xdr:nvSpPr>
      <xdr:spPr>
        <a:xfrm>
          <a:off x="6705111" y="95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7660</xdr:rowOff>
    </xdr:from>
    <xdr:to>
      <xdr:col>55</xdr:col>
      <xdr:colOff>0</xdr:colOff>
      <xdr:row>78</xdr:row>
      <xdr:rowOff>57998</xdr:rowOff>
    </xdr:to>
    <xdr:cxnSp macro="">
      <xdr:nvCxnSpPr>
        <xdr:cNvPr id="409" name="直線コネクタ 408"/>
        <xdr:cNvCxnSpPr/>
      </xdr:nvCxnSpPr>
      <xdr:spPr>
        <a:xfrm>
          <a:off x="9639300" y="13380760"/>
          <a:ext cx="8382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xdr:rowOff>
    </xdr:from>
    <xdr:to>
      <xdr:col>50</xdr:col>
      <xdr:colOff>114300</xdr:colOff>
      <xdr:row>78</xdr:row>
      <xdr:rowOff>7660</xdr:rowOff>
    </xdr:to>
    <xdr:cxnSp macro="">
      <xdr:nvCxnSpPr>
        <xdr:cNvPr id="412" name="直線コネクタ 411"/>
        <xdr:cNvCxnSpPr/>
      </xdr:nvCxnSpPr>
      <xdr:spPr>
        <a:xfrm>
          <a:off x="8750300" y="13373125"/>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165897</xdr:rowOff>
    </xdr:from>
    <xdr:to>
      <xdr:col>45</xdr:col>
      <xdr:colOff>177800</xdr:colOff>
      <xdr:row>78</xdr:row>
      <xdr:rowOff>25</xdr:rowOff>
    </xdr:to>
    <xdr:cxnSp macro="">
      <xdr:nvCxnSpPr>
        <xdr:cNvPr id="415" name="直線コネクタ 414"/>
        <xdr:cNvCxnSpPr/>
      </xdr:nvCxnSpPr>
      <xdr:spPr>
        <a:xfrm>
          <a:off x="7861300" y="1336754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54249</xdr:rowOff>
    </xdr:from>
    <xdr:to>
      <xdr:col>41</xdr:col>
      <xdr:colOff>50800</xdr:colOff>
      <xdr:row>77</xdr:row>
      <xdr:rowOff>165897</xdr:rowOff>
    </xdr:to>
    <xdr:cxnSp macro="">
      <xdr:nvCxnSpPr>
        <xdr:cNvPr id="418" name="直線コネクタ 417"/>
        <xdr:cNvCxnSpPr/>
      </xdr:nvCxnSpPr>
      <xdr:spPr>
        <a:xfrm>
          <a:off x="6972300" y="13255899"/>
          <a:ext cx="889000" cy="1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7198</xdr:rowOff>
    </xdr:from>
    <xdr:to>
      <xdr:col>55</xdr:col>
      <xdr:colOff>50800</xdr:colOff>
      <xdr:row>78</xdr:row>
      <xdr:rowOff>108798</xdr:rowOff>
    </xdr:to>
    <xdr:sp macro="" textlink="">
      <xdr:nvSpPr>
        <xdr:cNvPr id="428" name="楕円 427"/>
        <xdr:cNvSpPr/>
      </xdr:nvSpPr>
      <xdr:spPr>
        <a:xfrm>
          <a:off x="104267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93575</xdr:rowOff>
    </xdr:from>
    <xdr:ext cx="469744" cy="259045"/>
    <xdr:sp macro="" textlink="">
      <xdr:nvSpPr>
        <xdr:cNvPr id="429" name="商工費該当値テキスト"/>
        <xdr:cNvSpPr txBox="1"/>
      </xdr:nvSpPr>
      <xdr:spPr>
        <a:xfrm>
          <a:off x="10528300" y="1329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128310</xdr:rowOff>
    </xdr:from>
    <xdr:to>
      <xdr:col>50</xdr:col>
      <xdr:colOff>165100</xdr:colOff>
      <xdr:row>78</xdr:row>
      <xdr:rowOff>58460</xdr:rowOff>
    </xdr:to>
    <xdr:sp macro="" textlink="">
      <xdr:nvSpPr>
        <xdr:cNvPr id="430" name="楕円 429"/>
        <xdr:cNvSpPr/>
      </xdr:nvSpPr>
      <xdr:spPr>
        <a:xfrm>
          <a:off x="95885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49587</xdr:rowOff>
    </xdr:from>
    <xdr:ext cx="469744" cy="259045"/>
    <xdr:sp macro="" textlink="">
      <xdr:nvSpPr>
        <xdr:cNvPr id="431" name="テキスト ボックス 430"/>
        <xdr:cNvSpPr txBox="1"/>
      </xdr:nvSpPr>
      <xdr:spPr>
        <a:xfrm>
          <a:off x="9404428" y="134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120675</xdr:rowOff>
    </xdr:from>
    <xdr:to>
      <xdr:col>46</xdr:col>
      <xdr:colOff>38100</xdr:colOff>
      <xdr:row>78</xdr:row>
      <xdr:rowOff>50825</xdr:rowOff>
    </xdr:to>
    <xdr:sp macro="" textlink="">
      <xdr:nvSpPr>
        <xdr:cNvPr id="432" name="楕円 431"/>
        <xdr:cNvSpPr/>
      </xdr:nvSpPr>
      <xdr:spPr>
        <a:xfrm>
          <a:off x="8699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41952</xdr:rowOff>
    </xdr:from>
    <xdr:ext cx="469744" cy="259045"/>
    <xdr:sp macro="" textlink="">
      <xdr:nvSpPr>
        <xdr:cNvPr id="433" name="テキスト ボックス 432"/>
        <xdr:cNvSpPr txBox="1"/>
      </xdr:nvSpPr>
      <xdr:spPr>
        <a:xfrm>
          <a:off x="8515428" y="134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115097</xdr:rowOff>
    </xdr:from>
    <xdr:to>
      <xdr:col>41</xdr:col>
      <xdr:colOff>101600</xdr:colOff>
      <xdr:row>78</xdr:row>
      <xdr:rowOff>45247</xdr:rowOff>
    </xdr:to>
    <xdr:sp macro="" textlink="">
      <xdr:nvSpPr>
        <xdr:cNvPr id="434" name="楕円 433"/>
        <xdr:cNvSpPr/>
      </xdr:nvSpPr>
      <xdr:spPr>
        <a:xfrm>
          <a:off x="78105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36374</xdr:rowOff>
    </xdr:from>
    <xdr:ext cx="469744" cy="259045"/>
    <xdr:sp macro="" textlink="">
      <xdr:nvSpPr>
        <xdr:cNvPr id="435" name="テキスト ボックス 434"/>
        <xdr:cNvSpPr txBox="1"/>
      </xdr:nvSpPr>
      <xdr:spPr>
        <a:xfrm>
          <a:off x="7626428" y="1340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3449</xdr:rowOff>
    </xdr:from>
    <xdr:to>
      <xdr:col>36</xdr:col>
      <xdr:colOff>165100</xdr:colOff>
      <xdr:row>77</xdr:row>
      <xdr:rowOff>105049</xdr:rowOff>
    </xdr:to>
    <xdr:sp macro="" textlink="">
      <xdr:nvSpPr>
        <xdr:cNvPr id="436" name="楕円 435"/>
        <xdr:cNvSpPr/>
      </xdr:nvSpPr>
      <xdr:spPr>
        <a:xfrm>
          <a:off x="6921500" y="132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96176</xdr:rowOff>
    </xdr:from>
    <xdr:ext cx="469744" cy="259045"/>
    <xdr:sp macro="" textlink="">
      <xdr:nvSpPr>
        <xdr:cNvPr id="437" name="テキスト ボックス 436"/>
        <xdr:cNvSpPr txBox="1"/>
      </xdr:nvSpPr>
      <xdr:spPr>
        <a:xfrm>
          <a:off x="6737428" y="132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18010</xdr:rowOff>
    </xdr:from>
    <xdr:to>
      <xdr:col>55</xdr:col>
      <xdr:colOff>0</xdr:colOff>
      <xdr:row>99</xdr:row>
      <xdr:rowOff>23487</xdr:rowOff>
    </xdr:to>
    <xdr:cxnSp macro="">
      <xdr:nvCxnSpPr>
        <xdr:cNvPr id="468" name="直線コネクタ 467"/>
        <xdr:cNvCxnSpPr/>
      </xdr:nvCxnSpPr>
      <xdr:spPr>
        <a:xfrm>
          <a:off x="9639300" y="16991560"/>
          <a:ext cx="8382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11030</xdr:rowOff>
    </xdr:from>
    <xdr:to>
      <xdr:col>50</xdr:col>
      <xdr:colOff>114300</xdr:colOff>
      <xdr:row>99</xdr:row>
      <xdr:rowOff>18010</xdr:rowOff>
    </xdr:to>
    <xdr:cxnSp macro="">
      <xdr:nvCxnSpPr>
        <xdr:cNvPr id="471" name="直線コネクタ 470"/>
        <xdr:cNvCxnSpPr/>
      </xdr:nvCxnSpPr>
      <xdr:spPr>
        <a:xfrm>
          <a:off x="8750300" y="16984580"/>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169611</xdr:rowOff>
    </xdr:from>
    <xdr:to>
      <xdr:col>45</xdr:col>
      <xdr:colOff>177800</xdr:colOff>
      <xdr:row>99</xdr:row>
      <xdr:rowOff>11030</xdr:rowOff>
    </xdr:to>
    <xdr:cxnSp macro="">
      <xdr:nvCxnSpPr>
        <xdr:cNvPr id="474" name="直線コネクタ 473"/>
        <xdr:cNvCxnSpPr/>
      </xdr:nvCxnSpPr>
      <xdr:spPr>
        <a:xfrm>
          <a:off x="7861300" y="1697171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169611</xdr:rowOff>
    </xdr:from>
    <xdr:to>
      <xdr:col>41</xdr:col>
      <xdr:colOff>50800</xdr:colOff>
      <xdr:row>98</xdr:row>
      <xdr:rowOff>170949</xdr:rowOff>
    </xdr:to>
    <xdr:cxnSp macro="">
      <xdr:nvCxnSpPr>
        <xdr:cNvPr id="477" name="直線コネクタ 476"/>
        <xdr:cNvCxnSpPr/>
      </xdr:nvCxnSpPr>
      <xdr:spPr>
        <a:xfrm flipV="1">
          <a:off x="6972300" y="16971711"/>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144137</xdr:rowOff>
    </xdr:from>
    <xdr:to>
      <xdr:col>55</xdr:col>
      <xdr:colOff>50800</xdr:colOff>
      <xdr:row>99</xdr:row>
      <xdr:rowOff>74287</xdr:rowOff>
    </xdr:to>
    <xdr:sp macro="" textlink="">
      <xdr:nvSpPr>
        <xdr:cNvPr id="487" name="楕円 486"/>
        <xdr:cNvSpPr/>
      </xdr:nvSpPr>
      <xdr:spPr>
        <a:xfrm>
          <a:off x="10426700" y="169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59064</xdr:rowOff>
    </xdr:from>
    <xdr:ext cx="534377" cy="259045"/>
    <xdr:sp macro="" textlink="">
      <xdr:nvSpPr>
        <xdr:cNvPr id="488" name="土木費該当値テキスト"/>
        <xdr:cNvSpPr txBox="1"/>
      </xdr:nvSpPr>
      <xdr:spPr>
        <a:xfrm>
          <a:off x="10528300" y="1686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138660</xdr:rowOff>
    </xdr:from>
    <xdr:to>
      <xdr:col>50</xdr:col>
      <xdr:colOff>165100</xdr:colOff>
      <xdr:row>99</xdr:row>
      <xdr:rowOff>68810</xdr:rowOff>
    </xdr:to>
    <xdr:sp macro="" textlink="">
      <xdr:nvSpPr>
        <xdr:cNvPr id="489" name="楕円 488"/>
        <xdr:cNvSpPr/>
      </xdr:nvSpPr>
      <xdr:spPr>
        <a:xfrm>
          <a:off x="9588500" y="169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59937</xdr:rowOff>
    </xdr:from>
    <xdr:ext cx="534377" cy="259045"/>
    <xdr:sp macro="" textlink="">
      <xdr:nvSpPr>
        <xdr:cNvPr id="490" name="テキスト ボックス 489"/>
        <xdr:cNvSpPr txBox="1"/>
      </xdr:nvSpPr>
      <xdr:spPr>
        <a:xfrm>
          <a:off x="9372111" y="170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131680</xdr:rowOff>
    </xdr:from>
    <xdr:to>
      <xdr:col>46</xdr:col>
      <xdr:colOff>38100</xdr:colOff>
      <xdr:row>99</xdr:row>
      <xdr:rowOff>61830</xdr:rowOff>
    </xdr:to>
    <xdr:sp macro="" textlink="">
      <xdr:nvSpPr>
        <xdr:cNvPr id="491" name="楕円 490"/>
        <xdr:cNvSpPr/>
      </xdr:nvSpPr>
      <xdr:spPr>
        <a:xfrm>
          <a:off x="8699500" y="169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52957</xdr:rowOff>
    </xdr:from>
    <xdr:ext cx="534377" cy="259045"/>
    <xdr:sp macro="" textlink="">
      <xdr:nvSpPr>
        <xdr:cNvPr id="492" name="テキスト ボックス 491"/>
        <xdr:cNvSpPr txBox="1"/>
      </xdr:nvSpPr>
      <xdr:spPr>
        <a:xfrm>
          <a:off x="8483111" y="170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118811</xdr:rowOff>
    </xdr:from>
    <xdr:to>
      <xdr:col>41</xdr:col>
      <xdr:colOff>101600</xdr:colOff>
      <xdr:row>99</xdr:row>
      <xdr:rowOff>48961</xdr:rowOff>
    </xdr:to>
    <xdr:sp macro="" textlink="">
      <xdr:nvSpPr>
        <xdr:cNvPr id="493" name="楕円 492"/>
        <xdr:cNvSpPr/>
      </xdr:nvSpPr>
      <xdr:spPr>
        <a:xfrm>
          <a:off x="7810500" y="169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40088</xdr:rowOff>
    </xdr:from>
    <xdr:ext cx="534377" cy="259045"/>
    <xdr:sp macro="" textlink="">
      <xdr:nvSpPr>
        <xdr:cNvPr id="494" name="テキスト ボックス 493"/>
        <xdr:cNvSpPr txBox="1"/>
      </xdr:nvSpPr>
      <xdr:spPr>
        <a:xfrm>
          <a:off x="7594111" y="170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120149</xdr:rowOff>
    </xdr:from>
    <xdr:to>
      <xdr:col>36</xdr:col>
      <xdr:colOff>165100</xdr:colOff>
      <xdr:row>99</xdr:row>
      <xdr:rowOff>50299</xdr:rowOff>
    </xdr:to>
    <xdr:sp macro="" textlink="">
      <xdr:nvSpPr>
        <xdr:cNvPr id="495" name="楕円 494"/>
        <xdr:cNvSpPr/>
      </xdr:nvSpPr>
      <xdr:spPr>
        <a:xfrm>
          <a:off x="6921500" y="169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41426</xdr:rowOff>
    </xdr:from>
    <xdr:ext cx="534377" cy="259045"/>
    <xdr:sp macro="" textlink="">
      <xdr:nvSpPr>
        <xdr:cNvPr id="496" name="テキスト ボックス 495"/>
        <xdr:cNvSpPr txBox="1"/>
      </xdr:nvSpPr>
      <xdr:spPr>
        <a:xfrm>
          <a:off x="6705111" y="170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46012</xdr:rowOff>
    </xdr:from>
    <xdr:to>
      <xdr:col>85</xdr:col>
      <xdr:colOff>127000</xdr:colOff>
      <xdr:row>38</xdr:row>
      <xdr:rowOff>56528</xdr:rowOff>
    </xdr:to>
    <xdr:cxnSp macro="">
      <xdr:nvCxnSpPr>
        <xdr:cNvPr id="526" name="直線コネクタ 525"/>
        <xdr:cNvCxnSpPr/>
      </xdr:nvCxnSpPr>
      <xdr:spPr>
        <a:xfrm flipV="1">
          <a:off x="15481300" y="6561112"/>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42355</xdr:rowOff>
    </xdr:from>
    <xdr:to>
      <xdr:col>81</xdr:col>
      <xdr:colOff>50800</xdr:colOff>
      <xdr:row>38</xdr:row>
      <xdr:rowOff>56528</xdr:rowOff>
    </xdr:to>
    <xdr:cxnSp macro="">
      <xdr:nvCxnSpPr>
        <xdr:cNvPr id="529" name="直線コネクタ 528"/>
        <xdr:cNvCxnSpPr/>
      </xdr:nvCxnSpPr>
      <xdr:spPr>
        <a:xfrm>
          <a:off x="14592300" y="655745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42355</xdr:rowOff>
    </xdr:from>
    <xdr:to>
      <xdr:col>76</xdr:col>
      <xdr:colOff>114300</xdr:colOff>
      <xdr:row>38</xdr:row>
      <xdr:rowOff>47498</xdr:rowOff>
    </xdr:to>
    <xdr:cxnSp macro="">
      <xdr:nvCxnSpPr>
        <xdr:cNvPr id="532" name="直線コネクタ 531"/>
        <xdr:cNvCxnSpPr/>
      </xdr:nvCxnSpPr>
      <xdr:spPr>
        <a:xfrm flipV="1">
          <a:off x="13703300" y="6557455"/>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47498</xdr:rowOff>
    </xdr:from>
    <xdr:to>
      <xdr:col>71</xdr:col>
      <xdr:colOff>177800</xdr:colOff>
      <xdr:row>38</xdr:row>
      <xdr:rowOff>51613</xdr:rowOff>
    </xdr:to>
    <xdr:cxnSp macro="">
      <xdr:nvCxnSpPr>
        <xdr:cNvPr id="535" name="直線コネクタ 534"/>
        <xdr:cNvCxnSpPr/>
      </xdr:nvCxnSpPr>
      <xdr:spPr>
        <a:xfrm flipV="1">
          <a:off x="12814300" y="656259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166662</xdr:rowOff>
    </xdr:from>
    <xdr:to>
      <xdr:col>85</xdr:col>
      <xdr:colOff>177800</xdr:colOff>
      <xdr:row>38</xdr:row>
      <xdr:rowOff>96812</xdr:rowOff>
    </xdr:to>
    <xdr:sp macro="" textlink="">
      <xdr:nvSpPr>
        <xdr:cNvPr id="545" name="楕円 544"/>
        <xdr:cNvSpPr/>
      </xdr:nvSpPr>
      <xdr:spPr>
        <a:xfrm>
          <a:off x="16268700" y="65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145089</xdr:rowOff>
    </xdr:from>
    <xdr:ext cx="534377" cy="259045"/>
    <xdr:sp macro="" textlink="">
      <xdr:nvSpPr>
        <xdr:cNvPr id="546" name="消防費該当値テキスト"/>
        <xdr:cNvSpPr txBox="1"/>
      </xdr:nvSpPr>
      <xdr:spPr>
        <a:xfrm>
          <a:off x="16370300"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5728</xdr:rowOff>
    </xdr:from>
    <xdr:to>
      <xdr:col>81</xdr:col>
      <xdr:colOff>101600</xdr:colOff>
      <xdr:row>38</xdr:row>
      <xdr:rowOff>107328</xdr:rowOff>
    </xdr:to>
    <xdr:sp macro="" textlink="">
      <xdr:nvSpPr>
        <xdr:cNvPr id="547" name="楕円 546"/>
        <xdr:cNvSpPr/>
      </xdr:nvSpPr>
      <xdr:spPr>
        <a:xfrm>
          <a:off x="15430500" y="65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98455</xdr:rowOff>
    </xdr:from>
    <xdr:ext cx="534377" cy="259045"/>
    <xdr:sp macro="" textlink="">
      <xdr:nvSpPr>
        <xdr:cNvPr id="548" name="テキスト ボックス 547"/>
        <xdr:cNvSpPr txBox="1"/>
      </xdr:nvSpPr>
      <xdr:spPr>
        <a:xfrm>
          <a:off x="15214111" y="66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163005</xdr:rowOff>
    </xdr:from>
    <xdr:to>
      <xdr:col>76</xdr:col>
      <xdr:colOff>165100</xdr:colOff>
      <xdr:row>38</xdr:row>
      <xdr:rowOff>93155</xdr:rowOff>
    </xdr:to>
    <xdr:sp macro="" textlink="">
      <xdr:nvSpPr>
        <xdr:cNvPr id="549" name="楕円 548"/>
        <xdr:cNvSpPr/>
      </xdr:nvSpPr>
      <xdr:spPr>
        <a:xfrm>
          <a:off x="14541500" y="65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109681</xdr:rowOff>
    </xdr:from>
    <xdr:ext cx="534377" cy="259045"/>
    <xdr:sp macro="" textlink="">
      <xdr:nvSpPr>
        <xdr:cNvPr id="550" name="テキスト ボックス 549"/>
        <xdr:cNvSpPr txBox="1"/>
      </xdr:nvSpPr>
      <xdr:spPr>
        <a:xfrm>
          <a:off x="14325111" y="62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168148</xdr:rowOff>
    </xdr:from>
    <xdr:to>
      <xdr:col>72</xdr:col>
      <xdr:colOff>38100</xdr:colOff>
      <xdr:row>38</xdr:row>
      <xdr:rowOff>98298</xdr:rowOff>
    </xdr:to>
    <xdr:sp macro="" textlink="">
      <xdr:nvSpPr>
        <xdr:cNvPr id="551" name="楕円 550"/>
        <xdr:cNvSpPr/>
      </xdr:nvSpPr>
      <xdr:spPr>
        <a:xfrm>
          <a:off x="13652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89425</xdr:rowOff>
    </xdr:from>
    <xdr:ext cx="534377" cy="259045"/>
    <xdr:sp macro="" textlink="">
      <xdr:nvSpPr>
        <xdr:cNvPr id="552" name="テキスト ボックス 551"/>
        <xdr:cNvSpPr txBox="1"/>
      </xdr:nvSpPr>
      <xdr:spPr>
        <a:xfrm>
          <a:off x="1343611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xdr:rowOff>
    </xdr:from>
    <xdr:to>
      <xdr:col>67</xdr:col>
      <xdr:colOff>101600</xdr:colOff>
      <xdr:row>38</xdr:row>
      <xdr:rowOff>102413</xdr:rowOff>
    </xdr:to>
    <xdr:sp macro="" textlink="">
      <xdr:nvSpPr>
        <xdr:cNvPr id="553" name="楕円 552"/>
        <xdr:cNvSpPr/>
      </xdr:nvSpPr>
      <xdr:spPr>
        <a:xfrm>
          <a:off x="12763500" y="65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93540</xdr:rowOff>
    </xdr:from>
    <xdr:ext cx="534377" cy="259045"/>
    <xdr:sp macro="" textlink="">
      <xdr:nvSpPr>
        <xdr:cNvPr id="554" name="テキスト ボックス 553"/>
        <xdr:cNvSpPr txBox="1"/>
      </xdr:nvSpPr>
      <xdr:spPr>
        <a:xfrm>
          <a:off x="12547111" y="66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159154</xdr:rowOff>
    </xdr:from>
    <xdr:to>
      <xdr:col>85</xdr:col>
      <xdr:colOff>127000</xdr:colOff>
      <xdr:row>55</xdr:row>
      <xdr:rowOff>134488</xdr:rowOff>
    </xdr:to>
    <xdr:cxnSp macro="">
      <xdr:nvCxnSpPr>
        <xdr:cNvPr id="582" name="直線コネクタ 581"/>
        <xdr:cNvCxnSpPr/>
      </xdr:nvCxnSpPr>
      <xdr:spPr>
        <a:xfrm flipV="1">
          <a:off x="15481300" y="9246004"/>
          <a:ext cx="838200" cy="3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166767</xdr:rowOff>
    </xdr:from>
    <xdr:to>
      <xdr:col>81</xdr:col>
      <xdr:colOff>50800</xdr:colOff>
      <xdr:row>55</xdr:row>
      <xdr:rowOff>134488</xdr:rowOff>
    </xdr:to>
    <xdr:cxnSp macro="">
      <xdr:nvCxnSpPr>
        <xdr:cNvPr id="585" name="直線コネクタ 584"/>
        <xdr:cNvCxnSpPr/>
      </xdr:nvCxnSpPr>
      <xdr:spPr>
        <a:xfrm>
          <a:off x="14592300" y="9425067"/>
          <a:ext cx="889000" cy="1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166767</xdr:rowOff>
    </xdr:from>
    <xdr:to>
      <xdr:col>76</xdr:col>
      <xdr:colOff>114300</xdr:colOff>
      <xdr:row>56</xdr:row>
      <xdr:rowOff>39619</xdr:rowOff>
    </xdr:to>
    <xdr:cxnSp macro="">
      <xdr:nvCxnSpPr>
        <xdr:cNvPr id="588" name="直線コネクタ 587"/>
        <xdr:cNvCxnSpPr/>
      </xdr:nvCxnSpPr>
      <xdr:spPr>
        <a:xfrm flipV="1">
          <a:off x="13703300" y="9425067"/>
          <a:ext cx="889000" cy="2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5786</xdr:rowOff>
    </xdr:from>
    <xdr:to>
      <xdr:col>71</xdr:col>
      <xdr:colOff>177800</xdr:colOff>
      <xdr:row>56</xdr:row>
      <xdr:rowOff>39619</xdr:rowOff>
    </xdr:to>
    <xdr:cxnSp macro="">
      <xdr:nvCxnSpPr>
        <xdr:cNvPr id="591" name="直線コネクタ 590"/>
        <xdr:cNvCxnSpPr/>
      </xdr:nvCxnSpPr>
      <xdr:spPr>
        <a:xfrm>
          <a:off x="12814300" y="96069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108354</xdr:rowOff>
    </xdr:from>
    <xdr:to>
      <xdr:col>85</xdr:col>
      <xdr:colOff>177800</xdr:colOff>
      <xdr:row>54</xdr:row>
      <xdr:rowOff>38504</xdr:rowOff>
    </xdr:to>
    <xdr:sp macro="" textlink="">
      <xdr:nvSpPr>
        <xdr:cNvPr id="601" name="楕円 600"/>
        <xdr:cNvSpPr/>
      </xdr:nvSpPr>
      <xdr:spPr>
        <a:xfrm>
          <a:off x="16268700" y="91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131231</xdr:rowOff>
    </xdr:from>
    <xdr:ext cx="534377" cy="259045"/>
    <xdr:sp macro="" textlink="">
      <xdr:nvSpPr>
        <xdr:cNvPr id="602" name="教育費該当値テキスト"/>
        <xdr:cNvSpPr txBox="1"/>
      </xdr:nvSpPr>
      <xdr:spPr>
        <a:xfrm>
          <a:off x="16370300" y="90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83688</xdr:rowOff>
    </xdr:from>
    <xdr:to>
      <xdr:col>81</xdr:col>
      <xdr:colOff>101600</xdr:colOff>
      <xdr:row>56</xdr:row>
      <xdr:rowOff>13838</xdr:rowOff>
    </xdr:to>
    <xdr:sp macro="" textlink="">
      <xdr:nvSpPr>
        <xdr:cNvPr id="603" name="楕円 602"/>
        <xdr:cNvSpPr/>
      </xdr:nvSpPr>
      <xdr:spPr>
        <a:xfrm>
          <a:off x="15430500" y="95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4965</xdr:rowOff>
    </xdr:from>
    <xdr:ext cx="534377" cy="259045"/>
    <xdr:sp macro="" textlink="">
      <xdr:nvSpPr>
        <xdr:cNvPr id="604" name="テキスト ボックス 603"/>
        <xdr:cNvSpPr txBox="1"/>
      </xdr:nvSpPr>
      <xdr:spPr>
        <a:xfrm>
          <a:off x="15214111" y="96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115967</xdr:rowOff>
    </xdr:from>
    <xdr:to>
      <xdr:col>76</xdr:col>
      <xdr:colOff>165100</xdr:colOff>
      <xdr:row>55</xdr:row>
      <xdr:rowOff>46117</xdr:rowOff>
    </xdr:to>
    <xdr:sp macro="" textlink="">
      <xdr:nvSpPr>
        <xdr:cNvPr id="605" name="楕円 604"/>
        <xdr:cNvSpPr/>
      </xdr:nvSpPr>
      <xdr:spPr>
        <a:xfrm>
          <a:off x="14541500" y="93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62644</xdr:rowOff>
    </xdr:from>
    <xdr:ext cx="534377" cy="259045"/>
    <xdr:sp macro="" textlink="">
      <xdr:nvSpPr>
        <xdr:cNvPr id="606" name="テキスト ボックス 605"/>
        <xdr:cNvSpPr txBox="1"/>
      </xdr:nvSpPr>
      <xdr:spPr>
        <a:xfrm>
          <a:off x="14325111" y="914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160269</xdr:rowOff>
    </xdr:from>
    <xdr:to>
      <xdr:col>72</xdr:col>
      <xdr:colOff>38100</xdr:colOff>
      <xdr:row>56</xdr:row>
      <xdr:rowOff>90419</xdr:rowOff>
    </xdr:to>
    <xdr:sp macro="" textlink="">
      <xdr:nvSpPr>
        <xdr:cNvPr id="607" name="楕円 606"/>
        <xdr:cNvSpPr/>
      </xdr:nvSpPr>
      <xdr:spPr>
        <a:xfrm>
          <a:off x="13652500" y="9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81546</xdr:rowOff>
    </xdr:from>
    <xdr:ext cx="534377" cy="259045"/>
    <xdr:sp macro="" textlink="">
      <xdr:nvSpPr>
        <xdr:cNvPr id="608" name="テキスト ボックス 607"/>
        <xdr:cNvSpPr txBox="1"/>
      </xdr:nvSpPr>
      <xdr:spPr>
        <a:xfrm>
          <a:off x="13436111" y="968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126436</xdr:rowOff>
    </xdr:from>
    <xdr:to>
      <xdr:col>67</xdr:col>
      <xdr:colOff>101600</xdr:colOff>
      <xdr:row>56</xdr:row>
      <xdr:rowOff>56586</xdr:rowOff>
    </xdr:to>
    <xdr:sp macro="" textlink="">
      <xdr:nvSpPr>
        <xdr:cNvPr id="609" name="楕円 608"/>
        <xdr:cNvSpPr/>
      </xdr:nvSpPr>
      <xdr:spPr>
        <a:xfrm>
          <a:off x="12763500" y="95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47713</xdr:rowOff>
    </xdr:from>
    <xdr:ext cx="534377" cy="259045"/>
    <xdr:sp macro="" textlink="">
      <xdr:nvSpPr>
        <xdr:cNvPr id="610" name="テキスト ボックス 609"/>
        <xdr:cNvSpPr txBox="1"/>
      </xdr:nvSpPr>
      <xdr:spPr>
        <a:xfrm>
          <a:off x="12547111" y="96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84913</xdr:rowOff>
    </xdr:from>
    <xdr:to>
      <xdr:col>71</xdr:col>
      <xdr:colOff>177800</xdr:colOff>
      <xdr:row>79</xdr:row>
      <xdr:rowOff>98879</xdr:rowOff>
    </xdr:to>
    <xdr:cxnSp macro="">
      <xdr:nvCxnSpPr>
        <xdr:cNvPr id="650" name="直線コネクタ 649"/>
        <xdr:cNvCxnSpPr/>
      </xdr:nvCxnSpPr>
      <xdr:spPr>
        <a:xfrm>
          <a:off x="12814300" y="13629463"/>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135341</xdr:rowOff>
    </xdr:from>
    <xdr:ext cx="378565" cy="259045"/>
    <xdr:sp macro="" textlink="">
      <xdr:nvSpPr>
        <xdr:cNvPr id="654" name="テキスト ボックス 653"/>
        <xdr:cNvSpPr txBox="1"/>
      </xdr:nvSpPr>
      <xdr:spPr>
        <a:xfrm>
          <a:off x="12625017" y="1367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34113</xdr:rowOff>
    </xdr:from>
    <xdr:to>
      <xdr:col>67</xdr:col>
      <xdr:colOff>101600</xdr:colOff>
      <xdr:row>79</xdr:row>
      <xdr:rowOff>135713</xdr:rowOff>
    </xdr:to>
    <xdr:sp macro="" textlink="">
      <xdr:nvSpPr>
        <xdr:cNvPr id="668" name="楕円 667"/>
        <xdr:cNvSpPr/>
      </xdr:nvSpPr>
      <xdr:spPr>
        <a:xfrm>
          <a:off x="12763500" y="1357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152240</xdr:rowOff>
    </xdr:from>
    <xdr:ext cx="469744" cy="259045"/>
    <xdr:sp macro="" textlink="">
      <xdr:nvSpPr>
        <xdr:cNvPr id="669" name="テキスト ボックス 668"/>
        <xdr:cNvSpPr txBox="1"/>
      </xdr:nvSpPr>
      <xdr:spPr>
        <a:xfrm>
          <a:off x="12579428" y="133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54683</xdr:rowOff>
    </xdr:from>
    <xdr:to>
      <xdr:col>85</xdr:col>
      <xdr:colOff>127000</xdr:colOff>
      <xdr:row>94</xdr:row>
      <xdr:rowOff>146786</xdr:rowOff>
    </xdr:to>
    <xdr:cxnSp macro="">
      <xdr:nvCxnSpPr>
        <xdr:cNvPr id="696" name="直線コネクタ 695"/>
        <xdr:cNvCxnSpPr/>
      </xdr:nvCxnSpPr>
      <xdr:spPr>
        <a:xfrm>
          <a:off x="15481300" y="16170983"/>
          <a:ext cx="8382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54683</xdr:rowOff>
    </xdr:from>
    <xdr:to>
      <xdr:col>81</xdr:col>
      <xdr:colOff>50800</xdr:colOff>
      <xdr:row>94</xdr:row>
      <xdr:rowOff>131356</xdr:rowOff>
    </xdr:to>
    <xdr:cxnSp macro="">
      <xdr:nvCxnSpPr>
        <xdr:cNvPr id="699" name="直線コネクタ 698"/>
        <xdr:cNvCxnSpPr/>
      </xdr:nvCxnSpPr>
      <xdr:spPr>
        <a:xfrm flipV="1">
          <a:off x="14592300" y="16170983"/>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97523</xdr:rowOff>
    </xdr:from>
    <xdr:to>
      <xdr:col>76</xdr:col>
      <xdr:colOff>114300</xdr:colOff>
      <xdr:row>94</xdr:row>
      <xdr:rowOff>131356</xdr:rowOff>
    </xdr:to>
    <xdr:cxnSp macro="">
      <xdr:nvCxnSpPr>
        <xdr:cNvPr id="702" name="直線コネクタ 701"/>
        <xdr:cNvCxnSpPr/>
      </xdr:nvCxnSpPr>
      <xdr:spPr>
        <a:xfrm>
          <a:off x="13703300" y="1621382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97478</xdr:rowOff>
    </xdr:from>
    <xdr:to>
      <xdr:col>71</xdr:col>
      <xdr:colOff>177800</xdr:colOff>
      <xdr:row>94</xdr:row>
      <xdr:rowOff>97523</xdr:rowOff>
    </xdr:to>
    <xdr:cxnSp macro="">
      <xdr:nvCxnSpPr>
        <xdr:cNvPr id="705" name="直線コネクタ 704"/>
        <xdr:cNvCxnSpPr/>
      </xdr:nvCxnSpPr>
      <xdr:spPr>
        <a:xfrm>
          <a:off x="12814300" y="1621377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95986</xdr:rowOff>
    </xdr:from>
    <xdr:to>
      <xdr:col>85</xdr:col>
      <xdr:colOff>177800</xdr:colOff>
      <xdr:row>95</xdr:row>
      <xdr:rowOff>26136</xdr:rowOff>
    </xdr:to>
    <xdr:sp macro="" textlink="">
      <xdr:nvSpPr>
        <xdr:cNvPr id="715" name="楕円 714"/>
        <xdr:cNvSpPr/>
      </xdr:nvSpPr>
      <xdr:spPr>
        <a:xfrm>
          <a:off x="16268700" y="162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74413</xdr:rowOff>
    </xdr:from>
    <xdr:ext cx="534377" cy="259045"/>
    <xdr:sp macro="" textlink="">
      <xdr:nvSpPr>
        <xdr:cNvPr id="716" name="公債費該当値テキスト"/>
        <xdr:cNvSpPr txBox="1"/>
      </xdr:nvSpPr>
      <xdr:spPr>
        <a:xfrm>
          <a:off x="16370300" y="161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3883</xdr:rowOff>
    </xdr:from>
    <xdr:to>
      <xdr:col>81</xdr:col>
      <xdr:colOff>101600</xdr:colOff>
      <xdr:row>94</xdr:row>
      <xdr:rowOff>105483</xdr:rowOff>
    </xdr:to>
    <xdr:sp macro="" textlink="">
      <xdr:nvSpPr>
        <xdr:cNvPr id="717" name="楕円 716"/>
        <xdr:cNvSpPr/>
      </xdr:nvSpPr>
      <xdr:spPr>
        <a:xfrm>
          <a:off x="15430500" y="161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96610</xdr:rowOff>
    </xdr:from>
    <xdr:ext cx="534377" cy="259045"/>
    <xdr:sp macro="" textlink="">
      <xdr:nvSpPr>
        <xdr:cNvPr id="718" name="テキスト ボックス 717"/>
        <xdr:cNvSpPr txBox="1"/>
      </xdr:nvSpPr>
      <xdr:spPr>
        <a:xfrm>
          <a:off x="15214111" y="1621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80556</xdr:rowOff>
    </xdr:from>
    <xdr:to>
      <xdr:col>76</xdr:col>
      <xdr:colOff>165100</xdr:colOff>
      <xdr:row>95</xdr:row>
      <xdr:rowOff>10706</xdr:rowOff>
    </xdr:to>
    <xdr:sp macro="" textlink="">
      <xdr:nvSpPr>
        <xdr:cNvPr id="719" name="楕円 718"/>
        <xdr:cNvSpPr/>
      </xdr:nvSpPr>
      <xdr:spPr>
        <a:xfrm>
          <a:off x="14541500" y="1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1833</xdr:rowOff>
    </xdr:from>
    <xdr:ext cx="534377" cy="259045"/>
    <xdr:sp macro="" textlink="">
      <xdr:nvSpPr>
        <xdr:cNvPr id="720" name="テキスト ボックス 719"/>
        <xdr:cNvSpPr txBox="1"/>
      </xdr:nvSpPr>
      <xdr:spPr>
        <a:xfrm>
          <a:off x="14325111" y="162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46723</xdr:rowOff>
    </xdr:from>
    <xdr:to>
      <xdr:col>72</xdr:col>
      <xdr:colOff>38100</xdr:colOff>
      <xdr:row>94</xdr:row>
      <xdr:rowOff>148323</xdr:rowOff>
    </xdr:to>
    <xdr:sp macro="" textlink="">
      <xdr:nvSpPr>
        <xdr:cNvPr id="721" name="楕円 720"/>
        <xdr:cNvSpPr/>
      </xdr:nvSpPr>
      <xdr:spPr>
        <a:xfrm>
          <a:off x="13652500" y="161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139450</xdr:rowOff>
    </xdr:from>
    <xdr:ext cx="534377" cy="259045"/>
    <xdr:sp macro="" textlink="">
      <xdr:nvSpPr>
        <xdr:cNvPr id="722" name="テキスト ボックス 721"/>
        <xdr:cNvSpPr txBox="1"/>
      </xdr:nvSpPr>
      <xdr:spPr>
        <a:xfrm>
          <a:off x="13436111" y="162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46678</xdr:rowOff>
    </xdr:from>
    <xdr:to>
      <xdr:col>67</xdr:col>
      <xdr:colOff>101600</xdr:colOff>
      <xdr:row>94</xdr:row>
      <xdr:rowOff>148278</xdr:rowOff>
    </xdr:to>
    <xdr:sp macro="" textlink="">
      <xdr:nvSpPr>
        <xdr:cNvPr id="723" name="楕円 722"/>
        <xdr:cNvSpPr/>
      </xdr:nvSpPr>
      <xdr:spPr>
        <a:xfrm>
          <a:off x="12763500" y="161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139405</xdr:rowOff>
    </xdr:from>
    <xdr:ext cx="534377" cy="259045"/>
    <xdr:sp macro="" textlink="">
      <xdr:nvSpPr>
        <xdr:cNvPr id="724" name="テキスト ボックス 723"/>
        <xdr:cNvSpPr txBox="1"/>
      </xdr:nvSpPr>
      <xdr:spPr>
        <a:xfrm>
          <a:off x="12547111" y="162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137,251</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円となった。前年度より</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3,021</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円高くなったが、これは障害者福祉や老人福祉に係る費用が増加したことにより社会福祉費が増加したことが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300">
            <a:effectLst/>
            <a:latin typeface="ＭＳ ゴシック" panose="020B0609070205080204" pitchFamily="49" charset="-128"/>
            <a:ea typeface="ＭＳ ゴシック" panose="020B0609070205080204" pitchFamily="49" charset="-128"/>
          </a:endParaRPr>
        </a:p>
        <a:p>
          <a:pPr fontAlgn="base"/>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衛生費は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円高くなったが、これは埼玉県済生会加須病院の建設に係る費用が増加したことが主な要因である。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pPr fontAlgn="base"/>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くなったが、これは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幼稚園及び小中学校空調設備整備に係る費用や騎西中央幼稚園複合化に係る費用が増加したことが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実質収支額は、歳出の増加よりも市税や地方交付税、地方特例交付金の増加などにより歳入が大きく増加したため、平成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757,440</a:t>
          </a:r>
          <a:r>
            <a:rPr kumimoji="1" lang="ja-JP" altLang="en-US" sz="1200">
              <a:latin typeface="ＭＳ ゴシック" pitchFamily="49" charset="-128"/>
              <a:ea typeface="ＭＳ ゴシック" pitchFamily="49" charset="-128"/>
            </a:rPr>
            <a:t>千円増加（</a:t>
          </a:r>
          <a:r>
            <a:rPr kumimoji="1" lang="en-US" altLang="ja-JP" sz="1200">
              <a:latin typeface="ＭＳ ゴシック" pitchFamily="49" charset="-128"/>
              <a:ea typeface="ＭＳ ゴシック" pitchFamily="49" charset="-128"/>
            </a:rPr>
            <a:t>3,170,530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3,927,970</a:t>
          </a:r>
          <a:r>
            <a:rPr kumimoji="1" lang="ja-JP" altLang="en-US" sz="1200">
              <a:latin typeface="ＭＳ ゴシック" pitchFamily="49" charset="-128"/>
              <a:ea typeface="ＭＳ ゴシック" pitchFamily="49" charset="-128"/>
            </a:rPr>
            <a:t>千円）した。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財政調整基金残高については、取り崩し額以上に積み立てを行ったため、標準財政規模比</a:t>
          </a:r>
          <a:r>
            <a:rPr kumimoji="1" lang="en-US" altLang="ja-JP" sz="1200">
              <a:latin typeface="ＭＳ ゴシック" pitchFamily="49" charset="-128"/>
              <a:ea typeface="ＭＳ ゴシック" pitchFamily="49" charset="-128"/>
            </a:rPr>
            <a:t>11.28</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令和元年度をもって普通交付税の加算措置が終了することから、今後は実質収支額の減少が見込まれるが、市民サービスを安定的に提供できる基盤を確保するため、健全な財政運営を図っていく。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加須都市計画事業野中土地区画整理事業特別会計の普通会計部分と公営企業会計部分を合算すると、全ての会計において赤字はなかった。</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一般会計は、実質収支額は前年度より</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増加しており</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歳出の増加よりも市税や地方交付税、地方特例交付金の増加などにより歳入が大きく増加したため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下水道事業会計は、平成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年度から実施し令和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年度中に完了予定の川口地区における公共下水道管渠工事など大規模な事業が数年にわたり続くことから、より一層の経営努力の必要性がある。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44881247</v>
      </c>
      <c r="BO4" s="424"/>
      <c r="BP4" s="424"/>
      <c r="BQ4" s="424"/>
      <c r="BR4" s="424"/>
      <c r="BS4" s="424"/>
      <c r="BT4" s="424"/>
      <c r="BU4" s="425"/>
      <c r="BV4" s="423">
        <v>42821938</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16.100000000000001</v>
      </c>
      <c r="CU4" s="608"/>
      <c r="CV4" s="608"/>
      <c r="CW4" s="608"/>
      <c r="CX4" s="608"/>
      <c r="CY4" s="608"/>
      <c r="CZ4" s="608"/>
      <c r="DA4" s="609"/>
      <c r="DB4" s="607">
        <v>13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40171244</v>
      </c>
      <c r="BO5" s="429"/>
      <c r="BP5" s="429"/>
      <c r="BQ5" s="429"/>
      <c r="BR5" s="429"/>
      <c r="BS5" s="429"/>
      <c r="BT5" s="429"/>
      <c r="BU5" s="430"/>
      <c r="BV5" s="428">
        <v>38630924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89.3</v>
      </c>
      <c r="CU5" s="399"/>
      <c r="CV5" s="399"/>
      <c r="CW5" s="399"/>
      <c r="CX5" s="399"/>
      <c r="CY5" s="399"/>
      <c r="CZ5" s="399"/>
      <c r="DA5" s="400"/>
      <c r="DB5" s="398">
        <v>91.6</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4710003</v>
      </c>
      <c r="BO6" s="429"/>
      <c r="BP6" s="429"/>
      <c r="BQ6" s="429"/>
      <c r="BR6" s="429"/>
      <c r="BS6" s="429"/>
      <c r="BT6" s="429"/>
      <c r="BU6" s="430"/>
      <c r="BV6" s="428">
        <v>4191014</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94</v>
      </c>
      <c r="CU6" s="582"/>
      <c r="CV6" s="582"/>
      <c r="CW6" s="582"/>
      <c r="CX6" s="582"/>
      <c r="CY6" s="582"/>
      <c r="CZ6" s="582"/>
      <c r="DA6" s="583"/>
      <c r="DB6" s="581">
        <v>97.5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782033</v>
      </c>
      <c r="BO7" s="429"/>
      <c r="BP7" s="429"/>
      <c r="BQ7" s="429"/>
      <c r="BR7" s="429"/>
      <c r="BS7" s="429"/>
      <c r="BT7" s="429"/>
      <c r="BU7" s="430"/>
      <c r="BV7" s="428">
        <v>1020484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24335245</v>
      </c>
      <c r="CU7" s="429"/>
      <c r="CV7" s="429"/>
      <c r="CW7" s="429"/>
      <c r="CX7" s="429"/>
      <c r="CY7" s="429"/>
      <c r="CZ7" s="429"/>
      <c r="DA7" s="430"/>
      <c r="DB7" s="428">
        <v>24395039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3927970</v>
      </c>
      <c r="BO8" s="429"/>
      <c r="BP8" s="429"/>
      <c r="BQ8" s="429"/>
      <c r="BR8" s="429"/>
      <c r="BS8" s="429"/>
      <c r="BT8" s="429"/>
      <c r="BU8" s="430"/>
      <c r="BV8" s="428">
        <v>3170530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0.75</v>
      </c>
      <c r="CU8" s="542"/>
      <c r="CV8" s="542"/>
      <c r="CW8" s="542"/>
      <c r="CX8" s="542"/>
      <c r="CY8" s="542"/>
      <c r="CZ8" s="542"/>
      <c r="DA8" s="543"/>
      <c r="DB8" s="541">
        <v>0.75</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112229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757440</v>
      </c>
      <c r="BO9" s="429"/>
      <c r="BP9" s="429"/>
      <c r="BQ9" s="429"/>
      <c r="BR9" s="429"/>
      <c r="BS9" s="429"/>
      <c r="BT9" s="429"/>
      <c r="BU9" s="430"/>
      <c r="BV9" s="428">
        <v>-436504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11</v>
      </c>
      <c r="CU9" s="399"/>
      <c r="CV9" s="399"/>
      <c r="CW9" s="399"/>
      <c r="CX9" s="399"/>
      <c r="CY9" s="399"/>
      <c r="CZ9" s="399"/>
      <c r="DA9" s="400"/>
      <c r="DB9" s="398">
        <v>12.4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115002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115</v>
      </c>
      <c r="AV10" s="486"/>
      <c r="AW10" s="486"/>
      <c r="AX10" s="486"/>
      <c r="AY10" s="408" t="s">
        <v>120</v>
      </c>
      <c r="AZ10" s="409"/>
      <c r="BA10" s="409"/>
      <c r="BB10" s="409"/>
      <c r="BC10" s="409"/>
      <c r="BD10" s="409"/>
      <c r="BE10" s="409"/>
      <c r="BF10" s="409"/>
      <c r="BG10" s="409"/>
      <c r="BH10" s="409"/>
      <c r="BI10" s="409"/>
      <c r="BJ10" s="409"/>
      <c r="BK10" s="409"/>
      <c r="BL10" s="409"/>
      <c r="BM10" s="410"/>
      <c r="BN10" s="428">
        <v>126191</v>
      </c>
      <c r="BO10" s="429"/>
      <c r="BP10" s="429"/>
      <c r="BQ10" s="429"/>
      <c r="BR10" s="429"/>
      <c r="BS10" s="429"/>
      <c r="BT10" s="429"/>
      <c r="BU10" s="430"/>
      <c r="BV10" s="428">
        <v>603998</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115</v>
      </c>
      <c r="AV11" s="486"/>
      <c r="AW11" s="486"/>
      <c r="AX11" s="486"/>
      <c r="AY11" s="408" t="s">
        <v>125</v>
      </c>
      <c r="AZ11" s="409"/>
      <c r="BA11" s="409"/>
      <c r="BB11" s="409"/>
      <c r="BC11" s="409"/>
      <c r="BD11" s="409"/>
      <c r="BE11" s="409"/>
      <c r="BF11" s="409"/>
      <c r="BG11" s="409"/>
      <c r="BH11" s="409"/>
      <c r="BI11" s="409"/>
      <c r="BJ11" s="409"/>
      <c r="BK11" s="409"/>
      <c r="BL11" s="409"/>
      <c r="BM11" s="410"/>
      <c r="BN11" s="428">
        <v>38346</v>
      </c>
      <c r="BO11" s="429"/>
      <c r="BP11" s="429"/>
      <c r="BQ11" s="429"/>
      <c r="BR11" s="429"/>
      <c r="BS11" s="429"/>
      <c r="BT11" s="429"/>
      <c r="BU11" s="430"/>
      <c r="BV11" s="428">
        <v>381004</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113043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108</v>
      </c>
      <c r="AV12" s="486"/>
      <c r="AW12" s="486"/>
      <c r="AX12" s="486"/>
      <c r="AY12" s="408" t="s">
        <v>134</v>
      </c>
      <c r="AZ12" s="409"/>
      <c r="BA12" s="409"/>
      <c r="BB12" s="409"/>
      <c r="BC12" s="409"/>
      <c r="BD12" s="409"/>
      <c r="BE12" s="409"/>
      <c r="BF12" s="409"/>
      <c r="BG12" s="409"/>
      <c r="BH12" s="409"/>
      <c r="BI12" s="409"/>
      <c r="BJ12" s="409"/>
      <c r="BK12" s="409"/>
      <c r="BL12" s="409"/>
      <c r="BM12" s="410"/>
      <c r="BN12" s="428">
        <v>27039</v>
      </c>
      <c r="BO12" s="429"/>
      <c r="BP12" s="429"/>
      <c r="BQ12" s="429"/>
      <c r="BR12" s="429"/>
      <c r="BS12" s="429"/>
      <c r="BT12" s="429"/>
      <c r="BU12" s="430"/>
      <c r="BV12" s="428">
        <v>189900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110772</v>
      </c>
      <c r="S13" s="532"/>
      <c r="T13" s="532"/>
      <c r="U13" s="532"/>
      <c r="V13" s="533"/>
      <c r="W13" s="519" t="s">
        <v>138</v>
      </c>
      <c r="X13" s="441"/>
      <c r="Y13" s="441"/>
      <c r="Z13" s="441"/>
      <c r="AA13" s="441"/>
      <c r="AB13" s="442"/>
      <c r="AC13" s="404">
        <v>2631</v>
      </c>
      <c r="AD13" s="405"/>
      <c r="AE13" s="405"/>
      <c r="AF13" s="405"/>
      <c r="AG13" s="406"/>
      <c r="AH13" s="404">
        <v>2930</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894938</v>
      </c>
      <c r="BO13" s="429"/>
      <c r="BP13" s="429"/>
      <c r="BQ13" s="429"/>
      <c r="BR13" s="429"/>
      <c r="BS13" s="429"/>
      <c r="BT13" s="429"/>
      <c r="BU13" s="430"/>
      <c r="BV13" s="428">
        <v>358598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4.8</v>
      </c>
      <c r="CU13" s="399"/>
      <c r="CV13" s="399"/>
      <c r="CW13" s="399"/>
      <c r="CX13" s="399"/>
      <c r="CY13" s="399"/>
      <c r="CZ13" s="399"/>
      <c r="DA13" s="400"/>
      <c r="DB13" s="398">
        <v>5.5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113321</v>
      </c>
      <c r="S14" s="532"/>
      <c r="T14" s="532"/>
      <c r="U14" s="532"/>
      <c r="V14" s="533"/>
      <c r="W14" s="534"/>
      <c r="X14" s="444"/>
      <c r="Y14" s="444"/>
      <c r="Z14" s="444"/>
      <c r="AA14" s="444"/>
      <c r="AB14" s="445"/>
      <c r="AC14" s="524">
        <v>4.8</v>
      </c>
      <c r="AD14" s="525"/>
      <c r="AE14" s="525"/>
      <c r="AF14" s="525"/>
      <c r="AG14" s="526"/>
      <c r="AH14" s="524">
        <v>5.3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136</v>
      </c>
      <c r="CU14" s="536"/>
      <c r="CV14" s="536"/>
      <c r="CW14" s="536"/>
      <c r="CX14" s="536"/>
      <c r="CY14" s="536"/>
      <c r="CZ14" s="536"/>
      <c r="DA14" s="537"/>
      <c r="DB14" s="535" t="s">
        <v>127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111331</v>
      </c>
      <c r="S15" s="532"/>
      <c r="T15" s="532"/>
      <c r="U15" s="532"/>
      <c r="V15" s="533"/>
      <c r="W15" s="519" t="s">
        <v>146</v>
      </c>
      <c r="X15" s="441"/>
      <c r="Y15" s="441"/>
      <c r="Z15" s="441"/>
      <c r="AA15" s="441"/>
      <c r="AB15" s="442"/>
      <c r="AC15" s="404">
        <v>16350</v>
      </c>
      <c r="AD15" s="405"/>
      <c r="AE15" s="405"/>
      <c r="AF15" s="405"/>
      <c r="AG15" s="406"/>
      <c r="AH15" s="404">
        <v>16419</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14227237</v>
      </c>
      <c r="BO15" s="424"/>
      <c r="BP15" s="424"/>
      <c r="BQ15" s="424"/>
      <c r="BR15" s="424"/>
      <c r="BS15" s="424"/>
      <c r="BT15" s="424"/>
      <c r="BU15" s="425"/>
      <c r="BV15" s="423">
        <v>14103744</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29.8</v>
      </c>
      <c r="AD16" s="525"/>
      <c r="AE16" s="525"/>
      <c r="AF16" s="525"/>
      <c r="AG16" s="526"/>
      <c r="AH16" s="524">
        <v>29.7</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18889490</v>
      </c>
      <c r="BO16" s="429"/>
      <c r="BP16" s="429"/>
      <c r="BQ16" s="429"/>
      <c r="BR16" s="429"/>
      <c r="BS16" s="429"/>
      <c r="BT16" s="429"/>
      <c r="BU16" s="430"/>
      <c r="BV16" s="428">
        <v>18497676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35818</v>
      </c>
      <c r="AD17" s="405"/>
      <c r="AE17" s="405"/>
      <c r="AF17" s="405"/>
      <c r="AG17" s="406"/>
      <c r="AH17" s="404">
        <v>35927</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18115604</v>
      </c>
      <c r="BO17" s="429"/>
      <c r="BP17" s="429"/>
      <c r="BQ17" s="429"/>
      <c r="BR17" s="429"/>
      <c r="BS17" s="429"/>
      <c r="BT17" s="429"/>
      <c r="BU17" s="430"/>
      <c r="BV17" s="428">
        <v>17963905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133.30000000000001</v>
      </c>
      <c r="M18" s="493"/>
      <c r="N18" s="493"/>
      <c r="O18" s="493"/>
      <c r="P18" s="493"/>
      <c r="Q18" s="493"/>
      <c r="R18" s="494"/>
      <c r="S18" s="494"/>
      <c r="T18" s="494"/>
      <c r="U18" s="494"/>
      <c r="V18" s="495"/>
      <c r="W18" s="509"/>
      <c r="X18" s="510"/>
      <c r="Y18" s="510"/>
      <c r="Z18" s="510"/>
      <c r="AA18" s="510"/>
      <c r="AB18" s="520"/>
      <c r="AC18" s="392">
        <v>65.400000000000006</v>
      </c>
      <c r="AD18" s="393"/>
      <c r="AE18" s="393"/>
      <c r="AF18" s="393"/>
      <c r="AG18" s="496"/>
      <c r="AH18" s="392">
        <v>65</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22066546</v>
      </c>
      <c r="BO18" s="429"/>
      <c r="BP18" s="429"/>
      <c r="BQ18" s="429"/>
      <c r="BR18" s="429"/>
      <c r="BS18" s="429"/>
      <c r="BT18" s="429"/>
      <c r="BU18" s="430"/>
      <c r="BV18" s="428">
        <v>22411443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842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30143441</v>
      </c>
      <c r="BO19" s="429"/>
      <c r="BP19" s="429"/>
      <c r="BQ19" s="429"/>
      <c r="BR19" s="429"/>
      <c r="BS19" s="429"/>
      <c r="BT19" s="429"/>
      <c r="BU19" s="430"/>
      <c r="BV19" s="428">
        <v>30872628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41034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32941365</v>
      </c>
      <c r="BO23" s="429"/>
      <c r="BP23" s="429"/>
      <c r="BQ23" s="429"/>
      <c r="BR23" s="429"/>
      <c r="BS23" s="429"/>
      <c r="BT23" s="429"/>
      <c r="BU23" s="430"/>
      <c r="BV23" s="428">
        <v>32131467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9100</v>
      </c>
      <c r="R24" s="405"/>
      <c r="S24" s="405"/>
      <c r="T24" s="405"/>
      <c r="U24" s="405"/>
      <c r="V24" s="406"/>
      <c r="W24" s="470"/>
      <c r="X24" s="461"/>
      <c r="Y24" s="462"/>
      <c r="Z24" s="401" t="s">
        <v>170</v>
      </c>
      <c r="AA24" s="402"/>
      <c r="AB24" s="402"/>
      <c r="AC24" s="402"/>
      <c r="AD24" s="402"/>
      <c r="AE24" s="402"/>
      <c r="AF24" s="402"/>
      <c r="AG24" s="403"/>
      <c r="AH24" s="404">
        <v>576</v>
      </c>
      <c r="AI24" s="405"/>
      <c r="AJ24" s="405"/>
      <c r="AK24" s="405"/>
      <c r="AL24" s="406"/>
      <c r="AM24" s="404">
        <v>1880064</v>
      </c>
      <c r="AN24" s="405"/>
      <c r="AO24" s="405"/>
      <c r="AP24" s="405"/>
      <c r="AQ24" s="405"/>
      <c r="AR24" s="406"/>
      <c r="AS24" s="404">
        <v>3264</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25519706</v>
      </c>
      <c r="BO24" s="429"/>
      <c r="BP24" s="429"/>
      <c r="BQ24" s="429"/>
      <c r="BR24" s="429"/>
      <c r="BS24" s="429"/>
      <c r="BT24" s="429"/>
      <c r="BU24" s="430"/>
      <c r="BV24" s="428">
        <v>26879177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7820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8561435</v>
      </c>
      <c r="BO25" s="424"/>
      <c r="BP25" s="424"/>
      <c r="BQ25" s="424"/>
      <c r="BR25" s="424"/>
      <c r="BS25" s="424"/>
      <c r="BT25" s="424"/>
      <c r="BU25" s="425"/>
      <c r="BV25" s="423">
        <v>8134689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7190</v>
      </c>
      <c r="R26" s="405"/>
      <c r="S26" s="405"/>
      <c r="T26" s="405"/>
      <c r="U26" s="405"/>
      <c r="V26" s="406"/>
      <c r="W26" s="470"/>
      <c r="X26" s="461"/>
      <c r="Y26" s="462"/>
      <c r="Z26" s="401" t="s">
        <v>178</v>
      </c>
      <c r="AA26" s="483"/>
      <c r="AB26" s="483"/>
      <c r="AC26" s="483"/>
      <c r="AD26" s="483"/>
      <c r="AE26" s="483"/>
      <c r="AF26" s="483"/>
      <c r="AG26" s="484"/>
      <c r="AH26" s="404">
        <v>13</v>
      </c>
      <c r="AI26" s="405"/>
      <c r="AJ26" s="405"/>
      <c r="AK26" s="405"/>
      <c r="AL26" s="406"/>
      <c r="AM26" s="404">
        <v>40287</v>
      </c>
      <c r="AN26" s="405"/>
      <c r="AO26" s="405"/>
      <c r="AP26" s="405"/>
      <c r="AQ26" s="405"/>
      <c r="AR26" s="406"/>
      <c r="AS26" s="404">
        <v>3099</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v>51000</v>
      </c>
      <c r="BO26" s="429"/>
      <c r="BP26" s="429"/>
      <c r="BQ26" s="429"/>
      <c r="BR26" s="429"/>
      <c r="BS26" s="429"/>
      <c r="BT26" s="429"/>
      <c r="BU26" s="430"/>
      <c r="BV26" s="428">
        <v>51000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4520</v>
      </c>
      <c r="R27" s="405"/>
      <c r="S27" s="405"/>
      <c r="T27" s="405"/>
      <c r="U27" s="405"/>
      <c r="V27" s="406"/>
      <c r="W27" s="470"/>
      <c r="X27" s="461"/>
      <c r="Y27" s="462"/>
      <c r="Z27" s="401" t="s">
        <v>181</v>
      </c>
      <c r="AA27" s="402"/>
      <c r="AB27" s="402"/>
      <c r="AC27" s="402"/>
      <c r="AD27" s="402"/>
      <c r="AE27" s="402"/>
      <c r="AF27" s="402"/>
      <c r="AG27" s="403"/>
      <c r="AH27" s="404">
        <v>61</v>
      </c>
      <c r="AI27" s="405"/>
      <c r="AJ27" s="405"/>
      <c r="AK27" s="405"/>
      <c r="AL27" s="406"/>
      <c r="AM27" s="404">
        <v>177290</v>
      </c>
      <c r="AN27" s="405"/>
      <c r="AO27" s="405"/>
      <c r="AP27" s="405"/>
      <c r="AQ27" s="405"/>
      <c r="AR27" s="406"/>
      <c r="AS27" s="404">
        <v>2906</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485694</v>
      </c>
      <c r="BO27" s="432"/>
      <c r="BP27" s="432"/>
      <c r="BQ27" s="432"/>
      <c r="BR27" s="432"/>
      <c r="BS27" s="432"/>
      <c r="BT27" s="432"/>
      <c r="BU27" s="433"/>
      <c r="BV27" s="431">
        <v>485673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4040</v>
      </c>
      <c r="R28" s="405"/>
      <c r="S28" s="405"/>
      <c r="T28" s="405"/>
      <c r="U28" s="405"/>
      <c r="V28" s="406"/>
      <c r="W28" s="470"/>
      <c r="X28" s="461"/>
      <c r="Y28" s="462"/>
      <c r="Z28" s="401" t="s">
        <v>184</v>
      </c>
      <c r="AA28" s="402"/>
      <c r="AB28" s="402"/>
      <c r="AC28" s="402"/>
      <c r="AD28" s="402"/>
      <c r="AE28" s="402"/>
      <c r="AF28" s="402"/>
      <c r="AG28" s="403"/>
      <c r="AH28" s="404" t="s">
        <v>127</v>
      </c>
      <c r="AI28" s="405"/>
      <c r="AJ28" s="405"/>
      <c r="AK28" s="405"/>
      <c r="AL28" s="406"/>
      <c r="AM28" s="404" t="s">
        <v>128</v>
      </c>
      <c r="AN28" s="405"/>
      <c r="AO28" s="405"/>
      <c r="AP28" s="405"/>
      <c r="AQ28" s="405"/>
      <c r="AR28" s="406"/>
      <c r="AS28" s="404" t="s">
        <v>174</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2744794</v>
      </c>
      <c r="BO28" s="424"/>
      <c r="BP28" s="424"/>
      <c r="BQ28" s="424"/>
      <c r="BR28" s="424"/>
      <c r="BS28" s="424"/>
      <c r="BT28" s="424"/>
      <c r="BU28" s="425"/>
      <c r="BV28" s="423">
        <v>2645642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26</v>
      </c>
      <c r="M29" s="405"/>
      <c r="N29" s="405"/>
      <c r="O29" s="405"/>
      <c r="P29" s="406"/>
      <c r="Q29" s="404">
        <v>3780</v>
      </c>
      <c r="R29" s="405"/>
      <c r="S29" s="405"/>
      <c r="T29" s="405"/>
      <c r="U29" s="405"/>
      <c r="V29" s="406"/>
      <c r="W29" s="471"/>
      <c r="X29" s="472"/>
      <c r="Y29" s="473"/>
      <c r="Z29" s="401" t="s">
        <v>187</v>
      </c>
      <c r="AA29" s="402"/>
      <c r="AB29" s="402"/>
      <c r="AC29" s="402"/>
      <c r="AD29" s="402"/>
      <c r="AE29" s="402"/>
      <c r="AF29" s="402"/>
      <c r="AG29" s="403"/>
      <c r="AH29" s="404">
        <v>637</v>
      </c>
      <c r="AI29" s="405"/>
      <c r="AJ29" s="405"/>
      <c r="AK29" s="405"/>
      <c r="AL29" s="406"/>
      <c r="AM29" s="404">
        <v>2057354</v>
      </c>
      <c r="AN29" s="405"/>
      <c r="AO29" s="405"/>
      <c r="AP29" s="405"/>
      <c r="AQ29" s="405"/>
      <c r="AR29" s="406"/>
      <c r="AS29" s="404">
        <v>3230</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463463</v>
      </c>
      <c r="BO29" s="429"/>
      <c r="BP29" s="429"/>
      <c r="BQ29" s="429"/>
      <c r="BR29" s="429"/>
      <c r="BS29" s="429"/>
      <c r="BT29" s="429"/>
      <c r="BU29" s="430"/>
      <c r="BV29" s="428">
        <v>501465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98.8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6422938</v>
      </c>
      <c r="BO30" s="432"/>
      <c r="BP30" s="432"/>
      <c r="BQ30" s="432"/>
      <c r="BR30" s="432"/>
      <c r="BS30" s="432"/>
      <c r="BT30" s="432"/>
      <c r="BU30" s="433"/>
      <c r="BV30" s="431">
        <v>6948855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196</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196</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6</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IF('各会計、関係団体の財政状況及び健全化判断比率'!B34="","",'各会計、関係団体の財政状況及び健全化判断比率'!B34)</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14</v>
      </c>
      <c r="BX34" s="387"/>
      <c r="BY34" s="386" t="str">
        <f>IF('各会計、関係団体の財政状況及び健全化判断比率'!B68="","",'各会計、関係団体の財政状況及び健全化判断比率'!B68)</f>
        <v>加須市・羽生市水防事務組合</v>
      </c>
      <c r="BZ34" s="386"/>
      <c r="CA34" s="386"/>
      <c r="CB34" s="386"/>
      <c r="CC34" s="386"/>
      <c r="CD34" s="386"/>
      <c r="CE34" s="386"/>
      <c r="CF34" s="386"/>
      <c r="CG34" s="386"/>
      <c r="CH34" s="386"/>
      <c r="CI34" s="386"/>
      <c r="CJ34" s="386"/>
      <c r="CK34" s="386"/>
      <c r="CL34" s="386"/>
      <c r="CM34" s="386"/>
      <c r="CN34" s="214"/>
      <c r="CO34" s="387">
        <f>IF(CQ34="","",MAX(C34:D43,U34:V43,AM34:AN43,BE34:BF43,BW34:BX43)+1)</f>
        <v>23</v>
      </c>
      <c r="CP34" s="387"/>
      <c r="CQ34" s="386" t="str">
        <f>IF('各会計、関係団体の財政状況及び健全化判断比率'!BS7="","",'各会計、関係団体の財政状況及び健全化判断比率'!BS7)</f>
        <v>米米倶楽部</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住宅新築資金等貸付事業特別会計</v>
      </c>
      <c r="F35" s="386"/>
      <c r="G35" s="386"/>
      <c r="H35" s="386"/>
      <c r="I35" s="386"/>
      <c r="J35" s="386"/>
      <c r="K35" s="386"/>
      <c r="L35" s="386"/>
      <c r="M35" s="386"/>
      <c r="N35" s="386"/>
      <c r="O35" s="386"/>
      <c r="P35" s="386"/>
      <c r="Q35" s="386"/>
      <c r="R35" s="386"/>
      <c r="S35" s="386"/>
      <c r="T35" s="214"/>
      <c r="U35" s="387">
        <f>IF(W35="","",U34+1)</f>
        <v>7</v>
      </c>
      <c r="V35" s="387"/>
      <c r="W35" s="386" t="str">
        <f>IF('各会計、関係団体の財政状況及び健全化判断比率'!B29="","",'各会計、関係団体の財政状況及び健全化判断比率'!B29)</f>
        <v>国民健康保険直営診療所特別会計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f t="shared" ref="BE35:BE43" si="1">IF(BG35="","",BE34+1)</f>
        <v>13</v>
      </c>
      <c r="BF35" s="387"/>
      <c r="BG35" s="386" t="str">
        <f>IF('各会計、関係団体の財政状況及び健全化判断比率'!B35="","",'各会計、関係団体の財政状況及び健全化判断比率'!B35)</f>
        <v>加須都市計画事業野中土地区画整理事業特別会計</v>
      </c>
      <c r="BH35" s="386"/>
      <c r="BI35" s="386"/>
      <c r="BJ35" s="386"/>
      <c r="BK35" s="386"/>
      <c r="BL35" s="386"/>
      <c r="BM35" s="386"/>
      <c r="BN35" s="386"/>
      <c r="BO35" s="386"/>
      <c r="BP35" s="386"/>
      <c r="BQ35" s="386"/>
      <c r="BR35" s="386"/>
      <c r="BS35" s="386"/>
      <c r="BT35" s="386"/>
      <c r="BU35" s="386"/>
      <c r="BV35" s="214"/>
      <c r="BW35" s="387">
        <f t="shared" ref="BW35:BW43" si="2">IF(BY35="","",BW34+1)</f>
        <v>15</v>
      </c>
      <c r="BX35" s="387"/>
      <c r="BY35" s="386" t="str">
        <f>IF('各会計、関係団体の財政状況及び健全化判断比率'!B69="","",'各会計、関係団体の財政状況及び健全化判断比率'!B69)</f>
        <v>広域利根斎場組合</v>
      </c>
      <c r="BZ35" s="386"/>
      <c r="CA35" s="386"/>
      <c r="CB35" s="386"/>
      <c r="CC35" s="386"/>
      <c r="CD35" s="386"/>
      <c r="CE35" s="386"/>
      <c r="CF35" s="386"/>
      <c r="CG35" s="386"/>
      <c r="CH35" s="386"/>
      <c r="CI35" s="386"/>
      <c r="CJ35" s="386"/>
      <c r="CK35" s="386"/>
      <c r="CL35" s="386"/>
      <c r="CM35" s="386"/>
      <c r="CN35" s="214"/>
      <c r="CO35" s="387">
        <f t="shared" ref="CO35:CO43" si="3">IF(CQ35="","",CO34+1)</f>
        <v>24</v>
      </c>
      <c r="CP35" s="387"/>
      <c r="CQ35" s="386" t="str">
        <f>IF('各会計、関係団体の財政状況及び健全化判断比率'!BS8="","",'各会計、関係団体の財政状況及び健全化判断比率'!BS8)</f>
        <v>かぞ農業公社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加須都市計画事業野中土地区画整理事業特別会計（普通会計）</v>
      </c>
      <c r="F36" s="386"/>
      <c r="G36" s="386"/>
      <c r="H36" s="386"/>
      <c r="I36" s="386"/>
      <c r="J36" s="386"/>
      <c r="K36" s="386"/>
      <c r="L36" s="386"/>
      <c r="M36" s="386"/>
      <c r="N36" s="386"/>
      <c r="O36" s="386"/>
      <c r="P36" s="386"/>
      <c r="Q36" s="386"/>
      <c r="R36" s="386"/>
      <c r="S36" s="386"/>
      <c r="T36" s="214"/>
      <c r="U36" s="387">
        <f t="shared" ref="U36:U43" si="4">IF(W36="","",U35+1)</f>
        <v>8</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16</v>
      </c>
      <c r="BX36" s="387"/>
      <c r="BY36" s="386" t="str">
        <f>IF('各会計、関係団体の財政状況及び健全化判断比率'!B70="","",'各会計、関係団体の財政状況及び健全化判断比率'!B70)</f>
        <v>埼玉東部消防組合</v>
      </c>
      <c r="BZ36" s="386"/>
      <c r="CA36" s="386"/>
      <c r="CB36" s="386"/>
      <c r="CC36" s="386"/>
      <c r="CD36" s="386"/>
      <c r="CE36" s="386"/>
      <c r="CF36" s="386"/>
      <c r="CG36" s="386"/>
      <c r="CH36" s="386"/>
      <c r="CI36" s="386"/>
      <c r="CJ36" s="386"/>
      <c r="CK36" s="386"/>
      <c r="CL36" s="386"/>
      <c r="CM36" s="386"/>
      <c r="CN36" s="214"/>
      <c r="CO36" s="387">
        <f t="shared" si="3"/>
        <v>25</v>
      </c>
      <c r="CP36" s="387"/>
      <c r="CQ36" s="386" t="str">
        <f>IF('各会計、関係団体の財政状況及び健全化判断比率'!BS9="","",'各会計、関係団体の財政状況及び健全化判断比率'!BS9)</f>
        <v>渡良瀬遊水地アクリメーション振興財団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加須都市計画事業栗橋駅西（大利根地区）土地区画整理事業特別会計</v>
      </c>
      <c r="F37" s="386"/>
      <c r="G37" s="386"/>
      <c r="H37" s="386"/>
      <c r="I37" s="386"/>
      <c r="J37" s="386"/>
      <c r="K37" s="386"/>
      <c r="L37" s="386"/>
      <c r="M37" s="386"/>
      <c r="N37" s="386"/>
      <c r="O37" s="386"/>
      <c r="P37" s="386"/>
      <c r="Q37" s="386"/>
      <c r="R37" s="386"/>
      <c r="S37" s="386"/>
      <c r="T37" s="214"/>
      <c r="U37" s="387">
        <f t="shared" si="4"/>
        <v>9</v>
      </c>
      <c r="V37" s="387"/>
      <c r="W37" s="386" t="str">
        <f>IF('各会計、関係団体の財政状況及び健全化判断比率'!B31="","",'各会計、関係団体の財政状況及び健全化判断比率'!B31)</f>
        <v>介護保険事業特別会計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17</v>
      </c>
      <c r="BX37" s="387"/>
      <c r="BY37" s="386" t="str">
        <f>IF('各会計、関係団体の財政状況及び健全化判断比率'!B71="","",'各会計、関係団体の財政状況及び健全化判断比率'!B71)</f>
        <v>埼玉県後期高齢者医療広域連合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河野博士育英事業特別会計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18</v>
      </c>
      <c r="BX38" s="387"/>
      <c r="BY38" s="386" t="str">
        <f>IF('各会計、関係団体の財政状況及び健全化判断比率'!B72="","",'各会計、関係団体の財政状況及び健全化判断比率'!B72)</f>
        <v>埼玉県後期高齢者医療広域連合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19</v>
      </c>
      <c r="BX39" s="387"/>
      <c r="BY39" s="386" t="str">
        <f>IF('各会計、関係団体の財政状況及び健全化判断比率'!B73="","",'各会計、関係団体の財政状況及び健全化判断比率'!B73)</f>
        <v>埼玉県市町村総合事務組合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20</v>
      </c>
      <c r="BX40" s="387"/>
      <c r="BY40" s="386" t="str">
        <f>IF('各会計、関係団体の財政状況及び健全化判断比率'!B74="","",'各会計、関係団体の財政状況及び健全化判断比率'!B74)</f>
        <v>埼玉県市町村総合事務組合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21</v>
      </c>
      <c r="BX41" s="387"/>
      <c r="BY41" s="386" t="str">
        <f>IF('各会計、関係団体の財政状況及び健全化判断比率'!B75="","",'各会計、関係団体の財政状況及び健全化判断比率'!B75)</f>
        <v>彩の国さいたま人づくり広域連合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22</v>
      </c>
      <c r="BX42" s="387"/>
      <c r="BY42" s="386" t="str">
        <f>IF('各会計、関係団体の財政状況及び健全化判断比率'!B76="","",'各会計、関係団体の財政状況及び健全化判断比率'!B76)</f>
        <v>埼玉県都市競艇組合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drW42SdWUTnUhApwdg3n6GrmqEiMl7/wlKdPU75UbA8hcd80fA4XL09WSgaSnf2Nmxt0EsuJixbwtZEjYcbcfg==" saltValue="jnH+qPAopg4YGD76n/xd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568</v>
      </c>
      <c r="D34" s="1210"/>
      <c r="E34" s="1211"/>
      <c r="F34" s="32" t="s">
        <v>569</v>
      </c>
      <c r="G34" s="33">
        <v>0</v>
      </c>
      <c r="H34" s="33" t="s">
        <v>570</v>
      </c>
      <c r="I34" s="33" t="s">
        <v>571</v>
      </c>
      <c r="J34" s="34" t="s">
        <v>570</v>
      </c>
      <c r="K34" s="22"/>
      <c r="L34" s="22"/>
      <c r="M34" s="22"/>
      <c r="N34" s="22"/>
      <c r="O34" s="22"/>
      <c r="P34" s="22"/>
    </row>
    <row r="35" spans="1:16" ht="39" customHeight="1" x14ac:dyDescent="0.15">
      <c r="A35" s="22"/>
      <c r="B35" s="35"/>
      <c r="C35" s="1204" t="s">
        <v>572</v>
      </c>
      <c r="D35" s="1205"/>
      <c r="E35" s="1206"/>
      <c r="F35" s="36">
        <v>13.16</v>
      </c>
      <c r="G35" s="37">
        <v>10.15</v>
      </c>
      <c r="H35" s="37">
        <v>14.81</v>
      </c>
      <c r="I35" s="37">
        <v>13.03</v>
      </c>
      <c r="J35" s="38">
        <v>16.13</v>
      </c>
      <c r="K35" s="22"/>
      <c r="L35" s="22"/>
      <c r="M35" s="22"/>
      <c r="N35" s="22"/>
      <c r="O35" s="22"/>
      <c r="P35" s="22"/>
    </row>
    <row r="36" spans="1:16" ht="39" customHeight="1" x14ac:dyDescent="0.15">
      <c r="A36" s="22"/>
      <c r="B36" s="35"/>
      <c r="C36" s="1204" t="s">
        <v>573</v>
      </c>
      <c r="D36" s="1205"/>
      <c r="E36" s="1206"/>
      <c r="F36" s="36">
        <v>8.6</v>
      </c>
      <c r="G36" s="37">
        <v>8.7899999999999991</v>
      </c>
      <c r="H36" s="37">
        <v>9.86</v>
      </c>
      <c r="I36" s="37">
        <v>10.4</v>
      </c>
      <c r="J36" s="38">
        <v>10.18</v>
      </c>
      <c r="K36" s="22"/>
      <c r="L36" s="22"/>
      <c r="M36" s="22"/>
      <c r="N36" s="22"/>
      <c r="O36" s="22"/>
      <c r="P36" s="22"/>
    </row>
    <row r="37" spans="1:16" ht="39" customHeight="1" x14ac:dyDescent="0.15">
      <c r="A37" s="22"/>
      <c r="B37" s="35"/>
      <c r="C37" s="1204" t="s">
        <v>574</v>
      </c>
      <c r="D37" s="1205"/>
      <c r="E37" s="1206"/>
      <c r="F37" s="36">
        <v>3.59</v>
      </c>
      <c r="G37" s="37">
        <v>3.85</v>
      </c>
      <c r="H37" s="37">
        <v>3.97</v>
      </c>
      <c r="I37" s="37">
        <v>3.37</v>
      </c>
      <c r="J37" s="38">
        <v>3.04</v>
      </c>
      <c r="K37" s="22"/>
      <c r="L37" s="22"/>
      <c r="M37" s="22"/>
      <c r="N37" s="22"/>
      <c r="O37" s="22"/>
      <c r="P37" s="22"/>
    </row>
    <row r="38" spans="1:16" ht="39" customHeight="1" x14ac:dyDescent="0.15">
      <c r="A38" s="22"/>
      <c r="B38" s="35"/>
      <c r="C38" s="1204" t="s">
        <v>575</v>
      </c>
      <c r="D38" s="1205"/>
      <c r="E38" s="1206"/>
      <c r="F38" s="36">
        <v>1.05</v>
      </c>
      <c r="G38" s="37">
        <v>1.22</v>
      </c>
      <c r="H38" s="37">
        <v>1.29</v>
      </c>
      <c r="I38" s="37">
        <v>1.42</v>
      </c>
      <c r="J38" s="38">
        <v>1.04</v>
      </c>
      <c r="K38" s="22"/>
      <c r="L38" s="22"/>
      <c r="M38" s="22"/>
      <c r="N38" s="22"/>
      <c r="O38" s="22"/>
      <c r="P38" s="22"/>
    </row>
    <row r="39" spans="1:16" ht="39" customHeight="1" x14ac:dyDescent="0.15">
      <c r="A39" s="22"/>
      <c r="B39" s="35"/>
      <c r="C39" s="1204" t="s">
        <v>576</v>
      </c>
      <c r="D39" s="1205"/>
      <c r="E39" s="1206"/>
      <c r="F39" s="36">
        <v>2.46</v>
      </c>
      <c r="G39" s="37">
        <v>1.06</v>
      </c>
      <c r="H39" s="37">
        <v>2.39</v>
      </c>
      <c r="I39" s="37">
        <v>1.53</v>
      </c>
      <c r="J39" s="38">
        <v>0.83</v>
      </c>
      <c r="K39" s="22"/>
      <c r="L39" s="22"/>
      <c r="M39" s="22"/>
      <c r="N39" s="22"/>
      <c r="O39" s="22"/>
      <c r="P39" s="22"/>
    </row>
    <row r="40" spans="1:16" ht="39" customHeight="1" x14ac:dyDescent="0.15">
      <c r="A40" s="22"/>
      <c r="B40" s="35"/>
      <c r="C40" s="1204" t="s">
        <v>577</v>
      </c>
      <c r="D40" s="1205"/>
      <c r="E40" s="1206"/>
      <c r="F40" s="36">
        <v>0.54</v>
      </c>
      <c r="G40" s="37">
        <v>0.16</v>
      </c>
      <c r="H40" s="37">
        <v>0.11</v>
      </c>
      <c r="I40" s="37">
        <v>0.35</v>
      </c>
      <c r="J40" s="38">
        <v>0.34</v>
      </c>
      <c r="K40" s="22"/>
      <c r="L40" s="22"/>
      <c r="M40" s="22"/>
      <c r="N40" s="22"/>
      <c r="O40" s="22"/>
      <c r="P40" s="22"/>
    </row>
    <row r="41" spans="1:16" ht="39" customHeight="1" x14ac:dyDescent="0.15">
      <c r="A41" s="22"/>
      <c r="B41" s="35"/>
      <c r="C41" s="1204" t="s">
        <v>578</v>
      </c>
      <c r="D41" s="1205"/>
      <c r="E41" s="1206"/>
      <c r="F41" s="36">
        <v>0.08</v>
      </c>
      <c r="G41" s="37">
        <v>7.0000000000000007E-2</v>
      </c>
      <c r="H41" s="37">
        <v>0.08</v>
      </c>
      <c r="I41" s="37">
        <v>0.11</v>
      </c>
      <c r="J41" s="38">
        <v>0.12</v>
      </c>
      <c r="K41" s="22"/>
      <c r="L41" s="22"/>
      <c r="M41" s="22"/>
      <c r="N41" s="22"/>
      <c r="O41" s="22"/>
      <c r="P41" s="22"/>
    </row>
    <row r="42" spans="1:16" ht="39" customHeight="1" x14ac:dyDescent="0.15">
      <c r="A42" s="22"/>
      <c r="B42" s="39"/>
      <c r="C42" s="1204" t="s">
        <v>579</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580</v>
      </c>
      <c r="D43" s="1208"/>
      <c r="E43" s="1209"/>
      <c r="F43" s="41">
        <v>0.3</v>
      </c>
      <c r="G43" s="42">
        <v>0.18</v>
      </c>
      <c r="H43" s="42">
        <v>0.36</v>
      </c>
      <c r="I43" s="42">
        <v>0.27</v>
      </c>
      <c r="J43" s="43">
        <v>0.21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wieBHei8D/ZbdPtdIh50GfRxNfNkCwIlHjFuAFkEsjz0yo27Ilm9JbYYC4Ig3cj+ywwuP6ZHd3Na5xs3dwwDA==" saltValue="a/xrvzj6IsLWZUtQQNjM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3606</v>
      </c>
      <c r="L45" s="60">
        <v>3554</v>
      </c>
      <c r="M45" s="60">
        <v>3442</v>
      </c>
      <c r="N45" s="60">
        <v>3440</v>
      </c>
      <c r="O45" s="61">
        <v>3205</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522</v>
      </c>
      <c r="L46" s="64" t="s">
        <v>522</v>
      </c>
      <c r="M46" s="64" t="s">
        <v>522</v>
      </c>
      <c r="N46" s="64" t="s">
        <v>522</v>
      </c>
      <c r="O46" s="65" t="s">
        <v>522</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522</v>
      </c>
      <c r="L47" s="64" t="s">
        <v>522</v>
      </c>
      <c r="M47" s="64" t="s">
        <v>522</v>
      </c>
      <c r="N47" s="64" t="s">
        <v>522</v>
      </c>
      <c r="O47" s="65" t="s">
        <v>522</v>
      </c>
      <c r="P47" s="48"/>
      <c r="Q47" s="48"/>
      <c r="R47" s="48"/>
      <c r="S47" s="48"/>
      <c r="T47" s="48"/>
      <c r="U47" s="48"/>
    </row>
    <row r="48" spans="1:21" ht="30.75" customHeight="1" x14ac:dyDescent="0.15">
      <c r="A48" s="48"/>
      <c r="B48" s="1232"/>
      <c r="C48" s="1233"/>
      <c r="D48" s="62"/>
      <c r="E48" s="1214" t="s">
        <v>14</v>
      </c>
      <c r="F48" s="1214"/>
      <c r="G48" s="1214"/>
      <c r="H48" s="1214"/>
      <c r="I48" s="1214"/>
      <c r="J48" s="1215"/>
      <c r="K48" s="63">
        <v>1235</v>
      </c>
      <c r="L48" s="64">
        <v>1104</v>
      </c>
      <c r="M48" s="64">
        <v>1128</v>
      </c>
      <c r="N48" s="64">
        <v>997</v>
      </c>
      <c r="O48" s="65">
        <v>996</v>
      </c>
      <c r="P48" s="48"/>
      <c r="Q48" s="48"/>
      <c r="R48" s="48"/>
      <c r="S48" s="48"/>
      <c r="T48" s="48"/>
      <c r="U48" s="48"/>
    </row>
    <row r="49" spans="1:21" ht="30.75" customHeight="1" x14ac:dyDescent="0.15">
      <c r="A49" s="48"/>
      <c r="B49" s="1232"/>
      <c r="C49" s="1233"/>
      <c r="D49" s="62"/>
      <c r="E49" s="1214" t="s">
        <v>15</v>
      </c>
      <c r="F49" s="1214"/>
      <c r="G49" s="1214"/>
      <c r="H49" s="1214"/>
      <c r="I49" s="1214"/>
      <c r="J49" s="1215"/>
      <c r="K49" s="63">
        <v>29</v>
      </c>
      <c r="L49" s="64">
        <v>53</v>
      </c>
      <c r="M49" s="64">
        <v>52</v>
      </c>
      <c r="N49" s="64">
        <v>49</v>
      </c>
      <c r="O49" s="65">
        <v>43</v>
      </c>
      <c r="P49" s="48"/>
      <c r="Q49" s="48"/>
      <c r="R49" s="48"/>
      <c r="S49" s="48"/>
      <c r="T49" s="48"/>
      <c r="U49" s="48"/>
    </row>
    <row r="50" spans="1:21" ht="30.75" customHeight="1" x14ac:dyDescent="0.15">
      <c r="A50" s="48"/>
      <c r="B50" s="1232"/>
      <c r="C50" s="1233"/>
      <c r="D50" s="62"/>
      <c r="E50" s="1214" t="s">
        <v>16</v>
      </c>
      <c r="F50" s="1214"/>
      <c r="G50" s="1214"/>
      <c r="H50" s="1214"/>
      <c r="I50" s="1214"/>
      <c r="J50" s="1215"/>
      <c r="K50" s="63">
        <v>64</v>
      </c>
      <c r="L50" s="64">
        <v>58</v>
      </c>
      <c r="M50" s="64">
        <v>53</v>
      </c>
      <c r="N50" s="64">
        <v>49</v>
      </c>
      <c r="O50" s="65">
        <v>29</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522</v>
      </c>
      <c r="L51" s="64" t="s">
        <v>522</v>
      </c>
      <c r="M51" s="64" t="s">
        <v>522</v>
      </c>
      <c r="N51" s="64" t="s">
        <v>522</v>
      </c>
      <c r="O51" s="65" t="s">
        <v>522</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3512</v>
      </c>
      <c r="L52" s="64">
        <v>3488</v>
      </c>
      <c r="M52" s="64">
        <v>3500</v>
      </c>
      <c r="N52" s="64">
        <v>3457</v>
      </c>
      <c r="O52" s="65">
        <v>3396</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1422</v>
      </c>
      <c r="L53" s="69">
        <v>1281</v>
      </c>
      <c r="M53" s="69">
        <v>1175</v>
      </c>
      <c r="N53" s="69">
        <v>1078</v>
      </c>
      <c r="O53" s="70">
        <v>877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kr8yornySpet8vrh+xrKT7qIuZN6VYqVNFpfmpOXg8M3PXWvYitaBj6kTnvI0aN+ucX4EPLPjfiDUmS/2G10g==" saltValue="epor5fE8SlhJWhQGh4v6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50" t="s">
        <v>29</v>
      </c>
      <c r="C41" s="1251"/>
      <c r="D41" s="102"/>
      <c r="E41" s="1252" t="s">
        <v>30</v>
      </c>
      <c r="F41" s="1252"/>
      <c r="G41" s="1252"/>
      <c r="H41" s="1253"/>
      <c r="I41" s="103">
        <v>32141</v>
      </c>
      <c r="J41" s="104">
        <v>31991</v>
      </c>
      <c r="K41" s="104">
        <v>32836</v>
      </c>
      <c r="L41" s="104">
        <v>32131</v>
      </c>
      <c r="M41" s="105">
        <v>32941</v>
      </c>
    </row>
    <row r="42" spans="2:13" ht="27.75" customHeight="1" x14ac:dyDescent="0.15">
      <c r="B42" s="1240"/>
      <c r="C42" s="1241"/>
      <c r="D42" s="106"/>
      <c r="E42" s="1244" t="s">
        <v>31</v>
      </c>
      <c r="F42" s="1244"/>
      <c r="G42" s="1244"/>
      <c r="H42" s="1245"/>
      <c r="I42" s="107">
        <v>224</v>
      </c>
      <c r="J42" s="108">
        <v>162</v>
      </c>
      <c r="K42" s="108">
        <v>112</v>
      </c>
      <c r="L42" s="108">
        <v>64</v>
      </c>
      <c r="M42" s="109">
        <v>35</v>
      </c>
    </row>
    <row r="43" spans="2:13" ht="27.75" customHeight="1" x14ac:dyDescent="0.15">
      <c r="B43" s="1240"/>
      <c r="C43" s="1241"/>
      <c r="D43" s="106"/>
      <c r="E43" s="1244" t="s">
        <v>32</v>
      </c>
      <c r="F43" s="1244"/>
      <c r="G43" s="1244"/>
      <c r="H43" s="1245"/>
      <c r="I43" s="107">
        <v>8874</v>
      </c>
      <c r="J43" s="108">
        <v>9020</v>
      </c>
      <c r="K43" s="108">
        <v>9180</v>
      </c>
      <c r="L43" s="108">
        <v>8013</v>
      </c>
      <c r="M43" s="109">
        <v>6781</v>
      </c>
    </row>
    <row r="44" spans="2:13" ht="27.75" customHeight="1" x14ac:dyDescent="0.15">
      <c r="B44" s="1240"/>
      <c r="C44" s="1241"/>
      <c r="D44" s="106"/>
      <c r="E44" s="1244" t="s">
        <v>33</v>
      </c>
      <c r="F44" s="1244"/>
      <c r="G44" s="1244"/>
      <c r="H44" s="1245"/>
      <c r="I44" s="107">
        <v>353</v>
      </c>
      <c r="J44" s="108">
        <v>426</v>
      </c>
      <c r="K44" s="108">
        <v>372</v>
      </c>
      <c r="L44" s="108">
        <v>311</v>
      </c>
      <c r="M44" s="109">
        <v>257</v>
      </c>
    </row>
    <row r="45" spans="2:13" ht="27.75" customHeight="1" x14ac:dyDescent="0.15">
      <c r="B45" s="1240"/>
      <c r="C45" s="1241"/>
      <c r="D45" s="106"/>
      <c r="E45" s="1244" t="s">
        <v>34</v>
      </c>
      <c r="F45" s="1244"/>
      <c r="G45" s="1244"/>
      <c r="H45" s="1245"/>
      <c r="I45" s="107">
        <v>7343</v>
      </c>
      <c r="J45" s="108">
        <v>7098</v>
      </c>
      <c r="K45" s="108">
        <v>6863</v>
      </c>
      <c r="L45" s="108">
        <v>6633</v>
      </c>
      <c r="M45" s="109">
        <v>6826</v>
      </c>
    </row>
    <row r="46" spans="2:13" ht="27.75" customHeight="1" x14ac:dyDescent="0.15">
      <c r="B46" s="1240"/>
      <c r="C46" s="1241"/>
      <c r="D46" s="110"/>
      <c r="E46" s="1244" t="s">
        <v>35</v>
      </c>
      <c r="F46" s="1244"/>
      <c r="G46" s="1244"/>
      <c r="H46" s="1245"/>
      <c r="I46" s="107">
        <v>7</v>
      </c>
      <c r="J46" s="108">
        <v>7</v>
      </c>
      <c r="K46" s="108">
        <v>7</v>
      </c>
      <c r="L46" s="108">
        <v>7</v>
      </c>
      <c r="M46" s="109">
        <v>7</v>
      </c>
    </row>
    <row r="47" spans="2:13" ht="27.75" customHeight="1" x14ac:dyDescent="0.15">
      <c r="B47" s="1240"/>
      <c r="C47" s="1241"/>
      <c r="D47" s="111"/>
      <c r="E47" s="1254" t="s">
        <v>36</v>
      </c>
      <c r="F47" s="1255"/>
      <c r="G47" s="1255"/>
      <c r="H47" s="1256"/>
      <c r="I47" s="107" t="s">
        <v>522</v>
      </c>
      <c r="J47" s="108" t="s">
        <v>522</v>
      </c>
      <c r="K47" s="108" t="s">
        <v>522</v>
      </c>
      <c r="L47" s="108" t="s">
        <v>522</v>
      </c>
      <c r="M47" s="109" t="s">
        <v>522</v>
      </c>
    </row>
    <row r="48" spans="2:13" ht="27.75" customHeight="1" x14ac:dyDescent="0.15">
      <c r="B48" s="1240"/>
      <c r="C48" s="1241"/>
      <c r="D48" s="106"/>
      <c r="E48" s="1244" t="s">
        <v>37</v>
      </c>
      <c r="F48" s="1244"/>
      <c r="G48" s="1244"/>
      <c r="H48" s="1245"/>
      <c r="I48" s="107" t="s">
        <v>522</v>
      </c>
      <c r="J48" s="108" t="s">
        <v>522</v>
      </c>
      <c r="K48" s="108" t="s">
        <v>522</v>
      </c>
      <c r="L48" s="108" t="s">
        <v>522</v>
      </c>
      <c r="M48" s="109" t="s">
        <v>522</v>
      </c>
    </row>
    <row r="49" spans="2:13" ht="27.75" customHeight="1" x14ac:dyDescent="0.15">
      <c r="B49" s="1242"/>
      <c r="C49" s="1243"/>
      <c r="D49" s="106"/>
      <c r="E49" s="1244" t="s">
        <v>38</v>
      </c>
      <c r="F49" s="1244"/>
      <c r="G49" s="1244"/>
      <c r="H49" s="1245"/>
      <c r="I49" s="107" t="s">
        <v>522</v>
      </c>
      <c r="J49" s="108" t="s">
        <v>522</v>
      </c>
      <c r="K49" s="108" t="s">
        <v>522</v>
      </c>
      <c r="L49" s="108" t="s">
        <v>522</v>
      </c>
      <c r="M49" s="109" t="s">
        <v>522</v>
      </c>
    </row>
    <row r="50" spans="2:13" ht="27.75" customHeight="1" x14ac:dyDescent="0.15">
      <c r="B50" s="1238" t="s">
        <v>39</v>
      </c>
      <c r="C50" s="1239"/>
      <c r="D50" s="112"/>
      <c r="E50" s="1244" t="s">
        <v>40</v>
      </c>
      <c r="F50" s="1244"/>
      <c r="G50" s="1244"/>
      <c r="H50" s="1245"/>
      <c r="I50" s="107">
        <v>10838</v>
      </c>
      <c r="J50" s="108">
        <v>11167</v>
      </c>
      <c r="K50" s="108">
        <v>10642</v>
      </c>
      <c r="L50" s="108">
        <v>10674</v>
      </c>
      <c r="M50" s="109">
        <v>10716</v>
      </c>
    </row>
    <row r="51" spans="2:13" ht="27.75" customHeight="1" x14ac:dyDescent="0.15">
      <c r="B51" s="1240"/>
      <c r="C51" s="1241"/>
      <c r="D51" s="106"/>
      <c r="E51" s="1244" t="s">
        <v>41</v>
      </c>
      <c r="F51" s="1244"/>
      <c r="G51" s="1244"/>
      <c r="H51" s="1245"/>
      <c r="I51" s="107">
        <v>4535</v>
      </c>
      <c r="J51" s="108">
        <v>4471</v>
      </c>
      <c r="K51" s="108">
        <v>4519</v>
      </c>
      <c r="L51" s="108">
        <v>4446</v>
      </c>
      <c r="M51" s="109">
        <v>4377</v>
      </c>
    </row>
    <row r="52" spans="2:13" ht="27.75" customHeight="1" x14ac:dyDescent="0.15">
      <c r="B52" s="1242"/>
      <c r="C52" s="1243"/>
      <c r="D52" s="106"/>
      <c r="E52" s="1244" t="s">
        <v>42</v>
      </c>
      <c r="F52" s="1244"/>
      <c r="G52" s="1244"/>
      <c r="H52" s="1245"/>
      <c r="I52" s="107">
        <v>35761</v>
      </c>
      <c r="J52" s="108">
        <v>35663</v>
      </c>
      <c r="K52" s="108">
        <v>35330</v>
      </c>
      <c r="L52" s="108">
        <v>34796</v>
      </c>
      <c r="M52" s="109">
        <v>33894</v>
      </c>
    </row>
    <row r="53" spans="2:13" ht="27.75" customHeight="1" thickBot="1" x14ac:dyDescent="0.2">
      <c r="B53" s="1246" t="s">
        <v>43</v>
      </c>
      <c r="C53" s="1247"/>
      <c r="D53" s="113"/>
      <c r="E53" s="1248" t="s">
        <v>44</v>
      </c>
      <c r="F53" s="1248"/>
      <c r="G53" s="1248"/>
      <c r="H53" s="1249"/>
      <c r="I53" s="114">
        <v>-2193</v>
      </c>
      <c r="J53" s="115">
        <v>-2597</v>
      </c>
      <c r="K53" s="115">
        <v>-1122</v>
      </c>
      <c r="L53" s="115">
        <v>-2755</v>
      </c>
      <c r="M53" s="116">
        <v>-2139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RJzbWL81nqiBW7zlRUcNTESRv/Pa+8sSZMpcfV4DJcgjeiMiu5qo7JH2A3JNNXYp+U4UNR3tj00rcgZmg06fA==" saltValue="rn1eZy+7YkWxqxWmFIQJ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47</v>
      </c>
      <c r="D55" s="1265"/>
      <c r="E55" s="1266"/>
      <c r="F55" s="128">
        <v>2232</v>
      </c>
      <c r="G55" s="128">
        <v>2646</v>
      </c>
      <c r="H55" s="129">
        <v>2745</v>
      </c>
    </row>
    <row r="56" spans="2:8" ht="52.5" customHeight="1" x14ac:dyDescent="0.15">
      <c r="B56" s="130"/>
      <c r="C56" s="1267" t="s">
        <v>48</v>
      </c>
      <c r="D56" s="1267"/>
      <c r="E56" s="1268"/>
      <c r="F56" s="131">
        <v>882</v>
      </c>
      <c r="G56" s="131">
        <v>501</v>
      </c>
      <c r="H56" s="132">
        <v>463</v>
      </c>
    </row>
    <row r="57" spans="2:8" ht="53.25" customHeight="1" x14ac:dyDescent="0.15">
      <c r="B57" s="130"/>
      <c r="C57" s="1269" t="s">
        <v>49</v>
      </c>
      <c r="D57" s="1269"/>
      <c r="E57" s="1270"/>
      <c r="F57" s="133">
        <v>6698</v>
      </c>
      <c r="G57" s="133">
        <v>6949</v>
      </c>
      <c r="H57" s="134">
        <v>6423</v>
      </c>
    </row>
    <row r="58" spans="2:8" ht="45.75" customHeight="1" x14ac:dyDescent="0.15">
      <c r="B58" s="135"/>
      <c r="C58" s="1257" t="s">
        <v>587</v>
      </c>
      <c r="D58" s="1258"/>
      <c r="E58" s="1259"/>
      <c r="F58" s="136">
        <v>3502</v>
      </c>
      <c r="G58" s="136">
        <v>4129</v>
      </c>
      <c r="H58" s="137">
        <v>4056</v>
      </c>
    </row>
    <row r="59" spans="2:8" ht="45.75" customHeight="1" x14ac:dyDescent="0.15">
      <c r="B59" s="135"/>
      <c r="C59" s="1257" t="s">
        <v>588</v>
      </c>
      <c r="D59" s="1258"/>
      <c r="E59" s="1259"/>
      <c r="F59" s="136">
        <v>2599</v>
      </c>
      <c r="G59" s="136">
        <v>2221</v>
      </c>
      <c r="H59" s="137">
        <v>1771</v>
      </c>
    </row>
    <row r="60" spans="2:8" ht="45.75" customHeight="1" x14ac:dyDescent="0.15">
      <c r="B60" s="135"/>
      <c r="C60" s="1257" t="s">
        <v>589</v>
      </c>
      <c r="D60" s="1258"/>
      <c r="E60" s="1259"/>
      <c r="F60" s="136">
        <v>483</v>
      </c>
      <c r="G60" s="136">
        <v>484</v>
      </c>
      <c r="H60" s="137">
        <v>485</v>
      </c>
    </row>
    <row r="61" spans="2:8" ht="45.75" customHeight="1" x14ac:dyDescent="0.15">
      <c r="B61" s="135"/>
      <c r="C61" s="1257" t="s">
        <v>590</v>
      </c>
      <c r="D61" s="1258"/>
      <c r="E61" s="1259"/>
      <c r="F61" s="136">
        <v>95</v>
      </c>
      <c r="G61" s="136">
        <v>98</v>
      </c>
      <c r="H61" s="137">
        <v>93</v>
      </c>
    </row>
    <row r="62" spans="2:8" ht="45.75" customHeight="1" thickBot="1" x14ac:dyDescent="0.2">
      <c r="B62" s="138"/>
      <c r="C62" s="1260" t="s">
        <v>591</v>
      </c>
      <c r="D62" s="1261"/>
      <c r="E62" s="1262"/>
      <c r="F62" s="139">
        <v>12</v>
      </c>
      <c r="G62" s="139">
        <v>11</v>
      </c>
      <c r="H62" s="140">
        <v>12</v>
      </c>
    </row>
    <row r="63" spans="2:8" ht="52.5" customHeight="1" thickBot="1" x14ac:dyDescent="0.2">
      <c r="B63" s="141"/>
      <c r="C63" s="1263" t="s">
        <v>50</v>
      </c>
      <c r="D63" s="1263"/>
      <c r="E63" s="1264"/>
      <c r="F63" s="142">
        <v>9811</v>
      </c>
      <c r="G63" s="142">
        <v>10096</v>
      </c>
      <c r="H63" s="143">
        <v>9631</v>
      </c>
    </row>
    <row r="64" spans="2:8" ht="15" customHeight="1" x14ac:dyDescent="0.15"/>
  </sheetData>
  <sheetProtection algorithmName="SHA-512" hashValue="1NrFkZGSB7e4YEjYn0rFeOugxn0Tnep8PkTQ++5b2R/tFqfmB6rFljml5UJybMzZsUgOQ4xATfBvxMVLjMH9TA==" saltValue="4s4glBGe4mO7iaDJR5Wc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27852</v>
      </c>
      <c r="E3" s="162"/>
      <c r="F3" s="163">
        <v>46440</v>
      </c>
      <c r="G3" s="164"/>
      <c r="H3" s="165"/>
    </row>
    <row r="4" spans="1:8" x14ac:dyDescent="0.15">
      <c r="A4" s="166"/>
      <c r="B4" s="167"/>
      <c r="C4" s="168"/>
      <c r="D4" s="169">
        <v>21185</v>
      </c>
      <c r="E4" s="170"/>
      <c r="F4" s="171">
        <v>27658</v>
      </c>
      <c r="G4" s="172"/>
      <c r="H4" s="173"/>
    </row>
    <row r="5" spans="1:8" x14ac:dyDescent="0.15">
      <c r="A5" s="154" t="s">
        <v>555</v>
      </c>
      <c r="B5" s="159"/>
      <c r="C5" s="160"/>
      <c r="D5" s="161">
        <v>36100</v>
      </c>
      <c r="E5" s="162"/>
      <c r="F5" s="163">
        <v>63257</v>
      </c>
      <c r="G5" s="164"/>
      <c r="H5" s="165"/>
    </row>
    <row r="6" spans="1:8" x14ac:dyDescent="0.15">
      <c r="A6" s="166"/>
      <c r="B6" s="167"/>
      <c r="C6" s="168"/>
      <c r="D6" s="169">
        <v>26976</v>
      </c>
      <c r="E6" s="170"/>
      <c r="F6" s="171">
        <v>27259</v>
      </c>
      <c r="G6" s="172"/>
      <c r="H6" s="173"/>
    </row>
    <row r="7" spans="1:8" x14ac:dyDescent="0.15">
      <c r="A7" s="154" t="s">
        <v>556</v>
      </c>
      <c r="B7" s="159"/>
      <c r="C7" s="160"/>
      <c r="D7" s="161">
        <v>33300</v>
      </c>
      <c r="E7" s="162"/>
      <c r="F7" s="163">
        <v>52308</v>
      </c>
      <c r="G7" s="164"/>
      <c r="H7" s="165"/>
    </row>
    <row r="8" spans="1:8" x14ac:dyDescent="0.15">
      <c r="A8" s="166"/>
      <c r="B8" s="167"/>
      <c r="C8" s="168"/>
      <c r="D8" s="169">
        <v>27209</v>
      </c>
      <c r="E8" s="170"/>
      <c r="F8" s="171">
        <v>28695</v>
      </c>
      <c r="G8" s="172"/>
      <c r="H8" s="173"/>
    </row>
    <row r="9" spans="1:8" x14ac:dyDescent="0.15">
      <c r="A9" s="154" t="s">
        <v>557</v>
      </c>
      <c r="B9" s="159"/>
      <c r="C9" s="160"/>
      <c r="D9" s="161">
        <v>23895</v>
      </c>
      <c r="E9" s="162"/>
      <c r="F9" s="163">
        <v>46402</v>
      </c>
      <c r="G9" s="164"/>
      <c r="H9" s="165"/>
    </row>
    <row r="10" spans="1:8" x14ac:dyDescent="0.15">
      <c r="A10" s="166"/>
      <c r="B10" s="167"/>
      <c r="C10" s="168"/>
      <c r="D10" s="169">
        <v>8749</v>
      </c>
      <c r="E10" s="170"/>
      <c r="F10" s="171">
        <v>26897</v>
      </c>
      <c r="G10" s="172"/>
      <c r="H10" s="173"/>
    </row>
    <row r="11" spans="1:8" x14ac:dyDescent="0.15">
      <c r="A11" s="154" t="s">
        <v>558</v>
      </c>
      <c r="B11" s="159"/>
      <c r="C11" s="160"/>
      <c r="D11" s="161">
        <v>45844</v>
      </c>
      <c r="E11" s="162"/>
      <c r="F11" s="163">
        <v>66343</v>
      </c>
      <c r="G11" s="164"/>
      <c r="H11" s="165"/>
    </row>
    <row r="12" spans="1:8" x14ac:dyDescent="0.15">
      <c r="A12" s="166"/>
      <c r="B12" s="167"/>
      <c r="C12" s="174"/>
      <c r="D12" s="169">
        <v>33380</v>
      </c>
      <c r="E12" s="170"/>
      <c r="F12" s="171">
        <v>34529</v>
      </c>
      <c r="G12" s="172"/>
      <c r="H12" s="173"/>
    </row>
    <row r="13" spans="1:8" x14ac:dyDescent="0.15">
      <c r="A13" s="154"/>
      <c r="B13" s="159"/>
      <c r="C13" s="175"/>
      <c r="D13" s="176">
        <v>33398</v>
      </c>
      <c r="E13" s="177"/>
      <c r="F13" s="178">
        <v>54950</v>
      </c>
      <c r="G13" s="179"/>
      <c r="H13" s="165"/>
    </row>
    <row r="14" spans="1:8" x14ac:dyDescent="0.15">
      <c r="A14" s="166"/>
      <c r="B14" s="167"/>
      <c r="C14" s="168"/>
      <c r="D14" s="169">
        <v>23500</v>
      </c>
      <c r="E14" s="170"/>
      <c r="F14" s="171">
        <v>29008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13.19</v>
      </c>
      <c r="C19" s="180">
        <f>ROUND(VALUE(SUBSTITUTE(実質収支比率等に係る経年分析!G$48,"▲","-")),2)</f>
        <v>10.27</v>
      </c>
      <c r="D19" s="180">
        <f>ROUND(VALUE(SUBSTITUTE(実質収支比率等に係る経年分析!H$48,"▲","-")),2)</f>
        <v>14.82</v>
      </c>
      <c r="E19" s="180">
        <f>ROUND(VALUE(SUBSTITUTE(実質収支比率等に係る経年分析!I$48,"▲","-")),2)</f>
        <v>13</v>
      </c>
      <c r="F19" s="180">
        <f>ROUND(VALUE(SUBSTITUTE(実質収支比率等に係る経年分析!J$48,"▲","-")),2)</f>
        <v>16.14</v>
      </c>
    </row>
    <row r="20" spans="1:11" x14ac:dyDescent="0.15">
      <c r="A20" s="180" t="s">
        <v>54</v>
      </c>
      <c r="B20" s="180">
        <f>ROUND(VALUE(SUBSTITUTE(実質収支比率等に係る経年分析!F$47,"▲","-")),2)</f>
        <v>11.5</v>
      </c>
      <c r="C20" s="180">
        <f>ROUND(VALUE(SUBSTITUTE(実質収支比率等に係る経年分析!G$47,"▲","-")),2)</f>
        <v>11.72</v>
      </c>
      <c r="D20" s="180">
        <f>ROUND(VALUE(SUBSTITUTE(実質収支比率等に係る経年分析!H$47,"▲","-")),2)</f>
        <v>9.17</v>
      </c>
      <c r="E20" s="180">
        <f>ROUND(VALUE(SUBSTITUTE(実質収支比率等に係る経年分析!I$47,"▲","-")),2)</f>
        <v>10.85</v>
      </c>
      <c r="F20" s="180">
        <f>ROUND(VALUE(SUBSTITUTE(実質収支比率等に係る経年分析!J$47,"▲","-")),2)</f>
        <v>11.28</v>
      </c>
    </row>
    <row r="21" spans="1:11" x14ac:dyDescent="0.15">
      <c r="A21" s="180" t="s">
        <v>55</v>
      </c>
      <c r="B21" s="180">
        <f>IF(ISNUMBER(VALUE(SUBSTITUTE(実質収支比率等に係る経年分析!F$49,"▲","-"))),ROUND(VALUE(SUBSTITUTE(実質収支比率等に係る経年分析!F$49,"▲","-")),2),NA())</f>
        <v>2.81</v>
      </c>
      <c r="C21" s="180">
        <f>IF(ISNUMBER(VALUE(SUBSTITUTE(実質収支比率等に係る経年分析!G$49,"▲","-"))),ROUND(VALUE(SUBSTITUTE(実質収支比率等に係る経年分析!G$49,"▲","-")),2),NA())</f>
        <v>-2.82</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3.68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国民健康保険直営診療所特別会計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x14ac:dyDescent="0.15">
      <c r="A31" s="181" t="str">
        <f>IF(連結実質赤字比率に係る赤字・黒字の構成分析!C$39="",NA(),連結実質赤字比率に係る赤字・黒字の構成分析!C$39)</f>
        <v>加須都市計画事業野中土地区画整理事業特別会計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8.7899999999999991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16.13</v>
      </c>
    </row>
    <row r="36" spans="1:16" x14ac:dyDescent="0.15">
      <c r="A36" s="181" t="str">
        <f>IF(連結実質赤字比率に係る赤字・黒字の構成分析!C$34="",NA(),連結実質赤字比率に係る赤字・黒字の構成分析!C$34)</f>
        <v>加須都市計画事業野中土地区画整理事業特別会計（普通会計）</v>
      </c>
      <c r="B36" s="181">
        <f>IF(ROUND(VALUE(SUBSTITUTE(連結実質赤字比率に係る赤字・黒字の構成分析!F$34,"▲", "-")), 2) &lt; 0, ABS(ROUND(VALUE(SUBSTITUTE(連結実質赤字比率に係る赤字・黒字の構成分析!F$34,"▲", "-")), 2)), NA())</f>
        <v>0.01</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f>IF(ROUND(VALUE(SUBSTITUTE(連結実質赤字比率に係る赤字・黒字の構成分析!H$34,"▲", "-")), 2) &lt; 0, ABS(ROUND(VALUE(SUBSTITUTE(連結実質赤字比率に係る赤字・黒字の構成分析!H$34,"▲", "-")), 2)), NA())</f>
        <v>0.06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0.06</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3512</v>
      </c>
      <c r="E42" s="182"/>
      <c r="F42" s="182"/>
      <c r="G42" s="182">
        <f>'実質公債費比率（分子）の構造'!L$52</f>
        <v>3488</v>
      </c>
      <c r="H42" s="182"/>
      <c r="I42" s="182"/>
      <c r="J42" s="182">
        <f>'実質公債費比率（分子）の構造'!M$52</f>
        <v>3500</v>
      </c>
      <c r="K42" s="182"/>
      <c r="L42" s="182"/>
      <c r="M42" s="182">
        <f>'実質公債費比率（分子）の構造'!N$52</f>
        <v>3457</v>
      </c>
      <c r="N42" s="182"/>
      <c r="O42" s="182"/>
      <c r="P42" s="182">
        <f>'実質公債費比率（分子）の構造'!O$52</f>
        <v>3396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64</v>
      </c>
      <c r="C44" s="182"/>
      <c r="D44" s="182"/>
      <c r="E44" s="182">
        <f>'実質公債費比率（分子）の構造'!L$50</f>
        <v>58</v>
      </c>
      <c r="F44" s="182"/>
      <c r="G44" s="182"/>
      <c r="H44" s="182">
        <f>'実質公債費比率（分子）の構造'!M$50</f>
        <v>53</v>
      </c>
      <c r="I44" s="182"/>
      <c r="J44" s="182"/>
      <c r="K44" s="182">
        <f>'実質公債費比率（分子）の構造'!N$50</f>
        <v>49</v>
      </c>
      <c r="L44" s="182"/>
      <c r="M44" s="182"/>
      <c r="N44" s="182">
        <f>'実質公債費比率（分子）の構造'!O$50</f>
        <v>29</v>
      </c>
      <c r="O44" s="182"/>
      <c r="P44" s="182"/>
    </row>
    <row r="45" spans="1:16" x14ac:dyDescent="0.15">
      <c r="A45" s="182" t="s">
        <v>65</v>
      </c>
      <c r="B45" s="182">
        <f>'実質公債費比率（分子）の構造'!K$49</f>
        <v>29</v>
      </c>
      <c r="C45" s="182"/>
      <c r="D45" s="182"/>
      <c r="E45" s="182">
        <f>'実質公債費比率（分子）の構造'!L$49</f>
        <v>53</v>
      </c>
      <c r="F45" s="182"/>
      <c r="G45" s="182"/>
      <c r="H45" s="182">
        <f>'実質公債費比率（分子）の構造'!M$49</f>
        <v>52</v>
      </c>
      <c r="I45" s="182"/>
      <c r="J45" s="182"/>
      <c r="K45" s="182">
        <f>'実質公債費比率（分子）の構造'!N$49</f>
        <v>49</v>
      </c>
      <c r="L45" s="182"/>
      <c r="M45" s="182"/>
      <c r="N45" s="182">
        <f>'実質公債費比率（分子）の構造'!O$49</f>
        <v>43</v>
      </c>
      <c r="O45" s="182"/>
      <c r="P45" s="182"/>
    </row>
    <row r="46" spans="1:16" x14ac:dyDescent="0.15">
      <c r="A46" s="182" t="s">
        <v>66</v>
      </c>
      <c r="B46" s="182">
        <f>'実質公債費比率（分子）の構造'!K$48</f>
        <v>1235</v>
      </c>
      <c r="C46" s="182"/>
      <c r="D46" s="182"/>
      <c r="E46" s="182">
        <f>'実質公債費比率（分子）の構造'!L$48</f>
        <v>1104</v>
      </c>
      <c r="F46" s="182"/>
      <c r="G46" s="182"/>
      <c r="H46" s="182">
        <f>'実質公債費比率（分子）の構造'!M$48</f>
        <v>1128</v>
      </c>
      <c r="I46" s="182"/>
      <c r="J46" s="182"/>
      <c r="K46" s="182">
        <f>'実質公債費比率（分子）の構造'!N$48</f>
        <v>997</v>
      </c>
      <c r="L46" s="182"/>
      <c r="M46" s="182"/>
      <c r="N46" s="182">
        <f>'実質公債費比率（分子）の構造'!O$48</f>
        <v>996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3606</v>
      </c>
      <c r="C49" s="182"/>
      <c r="D49" s="182"/>
      <c r="E49" s="182">
        <f>'実質公債費比率（分子）の構造'!L$45</f>
        <v>3554</v>
      </c>
      <c r="F49" s="182"/>
      <c r="G49" s="182"/>
      <c r="H49" s="182">
        <f>'実質公債費比率（分子）の構造'!M$45</f>
        <v>3442</v>
      </c>
      <c r="I49" s="182"/>
      <c r="J49" s="182"/>
      <c r="K49" s="182">
        <f>'実質公債費比率（分子）の構造'!N$45</f>
        <v>3440</v>
      </c>
      <c r="L49" s="182"/>
      <c r="M49" s="182"/>
      <c r="N49" s="182">
        <f>'実質公債費比率（分子）の構造'!O$45</f>
        <v>3205</v>
      </c>
      <c r="O49" s="182"/>
      <c r="P49" s="182"/>
    </row>
    <row r="50" spans="1:16" x14ac:dyDescent="0.15">
      <c r="A50" s="182" t="s">
        <v>70</v>
      </c>
      <c r="B50" s="182" t="e">
        <f>NA()</f>
        <v>#N/A</v>
      </c>
      <c r="C50" s="182">
        <f>IF(ISNUMBER('実質公債費比率（分子）の構造'!K$53),'実質公債費比率（分子）の構造'!K$53,NA())</f>
        <v>1422</v>
      </c>
      <c r="D50" s="182" t="e">
        <f>NA()</f>
        <v>#N/A</v>
      </c>
      <c r="E50" s="182" t="e">
        <f>NA()</f>
        <v>#N/A</v>
      </c>
      <c r="F50" s="182">
        <f>IF(ISNUMBER('実質公債費比率（分子）の構造'!L$53),'実質公債費比率（分子）の構造'!L$53,NA())</f>
        <v>1281</v>
      </c>
      <c r="G50" s="182" t="e">
        <f>NA()</f>
        <v>#N/A</v>
      </c>
      <c r="H50" s="182" t="e">
        <f>NA()</f>
        <v>#N/A</v>
      </c>
      <c r="I50" s="182">
        <f>IF(ISNUMBER('実質公債費比率（分子）の構造'!M$53),'実質公債費比率（分子）の構造'!M$53,NA())</f>
        <v>1175</v>
      </c>
      <c r="J50" s="182" t="e">
        <f>NA()</f>
        <v>#N/A</v>
      </c>
      <c r="K50" s="182" t="e">
        <f>NA()</f>
        <v>#N/A</v>
      </c>
      <c r="L50" s="182">
        <f>IF(ISNUMBER('実質公債費比率（分子）の構造'!N$53),'実質公債費比率（分子）の構造'!N$53,NA())</f>
        <v>1078</v>
      </c>
      <c r="M50" s="182" t="e">
        <f>NA()</f>
        <v>#N/A</v>
      </c>
      <c r="N50" s="182" t="e">
        <f>NA()</f>
        <v>#N/A</v>
      </c>
      <c r="O50" s="182">
        <f>IF(ISNUMBER('実質公債費比率（分子）の構造'!O$53),'実質公債費比率（分子）の構造'!O$53,NA())</f>
        <v>877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35761</v>
      </c>
      <c r="E56" s="181"/>
      <c r="F56" s="181"/>
      <c r="G56" s="181">
        <f>'将来負担比率（分子）の構造'!J$52</f>
        <v>35663</v>
      </c>
      <c r="H56" s="181"/>
      <c r="I56" s="181"/>
      <c r="J56" s="181">
        <f>'将来負担比率（分子）の構造'!K$52</f>
        <v>35330</v>
      </c>
      <c r="K56" s="181"/>
      <c r="L56" s="181"/>
      <c r="M56" s="181">
        <f>'将来負担比率（分子）の構造'!L$52</f>
        <v>34796</v>
      </c>
      <c r="N56" s="181"/>
      <c r="O56" s="181"/>
      <c r="P56" s="181">
        <f>'将来負担比率（分子）の構造'!M$52</f>
        <v>33894</v>
      </c>
    </row>
    <row r="57" spans="1:16" x14ac:dyDescent="0.15">
      <c r="A57" s="181" t="s">
        <v>41</v>
      </c>
      <c r="B57" s="181"/>
      <c r="C57" s="181"/>
      <c r="D57" s="181">
        <f>'将来負担比率（分子）の構造'!I$51</f>
        <v>4535</v>
      </c>
      <c r="E57" s="181"/>
      <c r="F57" s="181"/>
      <c r="G57" s="181">
        <f>'将来負担比率（分子）の構造'!J$51</f>
        <v>4471</v>
      </c>
      <c r="H57" s="181"/>
      <c r="I57" s="181"/>
      <c r="J57" s="181">
        <f>'将来負担比率（分子）の構造'!K$51</f>
        <v>4519</v>
      </c>
      <c r="K57" s="181"/>
      <c r="L57" s="181"/>
      <c r="M57" s="181">
        <f>'将来負担比率（分子）の構造'!L$51</f>
        <v>4446</v>
      </c>
      <c r="N57" s="181"/>
      <c r="O57" s="181"/>
      <c r="P57" s="181">
        <f>'将来負担比率（分子）の構造'!M$51</f>
        <v>4377</v>
      </c>
    </row>
    <row r="58" spans="1:16" x14ac:dyDescent="0.15">
      <c r="A58" s="181" t="s">
        <v>40</v>
      </c>
      <c r="B58" s="181"/>
      <c r="C58" s="181"/>
      <c r="D58" s="181">
        <f>'将来負担比率（分子）の構造'!I$50</f>
        <v>10838</v>
      </c>
      <c r="E58" s="181"/>
      <c r="F58" s="181"/>
      <c r="G58" s="181">
        <f>'将来負担比率（分子）の構造'!J$50</f>
        <v>11167</v>
      </c>
      <c r="H58" s="181"/>
      <c r="I58" s="181"/>
      <c r="J58" s="181">
        <f>'将来負担比率（分子）の構造'!K$50</f>
        <v>10642</v>
      </c>
      <c r="K58" s="181"/>
      <c r="L58" s="181"/>
      <c r="M58" s="181">
        <f>'将来負担比率（分子）の構造'!L$50</f>
        <v>10674</v>
      </c>
      <c r="N58" s="181"/>
      <c r="O58" s="181"/>
      <c r="P58" s="181">
        <f>'将来負担比率（分子）の構造'!M$50</f>
        <v>10716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7</v>
      </c>
      <c r="C61" s="181"/>
      <c r="D61" s="181"/>
      <c r="E61" s="181">
        <f>'将来負担比率（分子）の構造'!J$46</f>
        <v>7</v>
      </c>
      <c r="F61" s="181"/>
      <c r="G61" s="181"/>
      <c r="H61" s="181">
        <f>'将来負担比率（分子）の構造'!K$46</f>
        <v>7</v>
      </c>
      <c r="I61" s="181"/>
      <c r="J61" s="181"/>
      <c r="K61" s="181">
        <f>'将来負担比率（分子）の構造'!L$46</f>
        <v>7</v>
      </c>
      <c r="L61" s="181"/>
      <c r="M61" s="181"/>
      <c r="N61" s="181">
        <f>'将来負担比率（分子）の構造'!M$46</f>
        <v>7</v>
      </c>
      <c r="O61" s="181"/>
      <c r="P61" s="181"/>
    </row>
    <row r="62" spans="1:16" x14ac:dyDescent="0.15">
      <c r="A62" s="181" t="s">
        <v>34</v>
      </c>
      <c r="B62" s="181">
        <f>'将来負担比率（分子）の構造'!I$45</f>
        <v>7343</v>
      </c>
      <c r="C62" s="181"/>
      <c r="D62" s="181"/>
      <c r="E62" s="181">
        <f>'将来負担比率（分子）の構造'!J$45</f>
        <v>7098</v>
      </c>
      <c r="F62" s="181"/>
      <c r="G62" s="181"/>
      <c r="H62" s="181">
        <f>'将来負担比率（分子）の構造'!K$45</f>
        <v>6863</v>
      </c>
      <c r="I62" s="181"/>
      <c r="J62" s="181"/>
      <c r="K62" s="181">
        <f>'将来負担比率（分子）の構造'!L$45</f>
        <v>6633</v>
      </c>
      <c r="L62" s="181"/>
      <c r="M62" s="181"/>
      <c r="N62" s="181">
        <f>'将来負担比率（分子）の構造'!M$45</f>
        <v>6826</v>
      </c>
      <c r="O62" s="181"/>
      <c r="P62" s="181"/>
    </row>
    <row r="63" spans="1:16" x14ac:dyDescent="0.15">
      <c r="A63" s="181" t="s">
        <v>33</v>
      </c>
      <c r="B63" s="181">
        <f>'将来負担比率（分子）の構造'!I$44</f>
        <v>353</v>
      </c>
      <c r="C63" s="181"/>
      <c r="D63" s="181"/>
      <c r="E63" s="181">
        <f>'将来負担比率（分子）の構造'!J$44</f>
        <v>426</v>
      </c>
      <c r="F63" s="181"/>
      <c r="G63" s="181"/>
      <c r="H63" s="181">
        <f>'将来負担比率（分子）の構造'!K$44</f>
        <v>372</v>
      </c>
      <c r="I63" s="181"/>
      <c r="J63" s="181"/>
      <c r="K63" s="181">
        <f>'将来負担比率（分子）の構造'!L$44</f>
        <v>311</v>
      </c>
      <c r="L63" s="181"/>
      <c r="M63" s="181"/>
      <c r="N63" s="181">
        <f>'将来負担比率（分子）の構造'!M$44</f>
        <v>257</v>
      </c>
      <c r="O63" s="181"/>
      <c r="P63" s="181"/>
    </row>
    <row r="64" spans="1:16" x14ac:dyDescent="0.15">
      <c r="A64" s="181" t="s">
        <v>32</v>
      </c>
      <c r="B64" s="181">
        <f>'将来負担比率（分子）の構造'!I$43</f>
        <v>8874</v>
      </c>
      <c r="C64" s="181"/>
      <c r="D64" s="181"/>
      <c r="E64" s="181">
        <f>'将来負担比率（分子）の構造'!J$43</f>
        <v>9020</v>
      </c>
      <c r="F64" s="181"/>
      <c r="G64" s="181"/>
      <c r="H64" s="181">
        <f>'将来負担比率（分子）の構造'!K$43</f>
        <v>9180</v>
      </c>
      <c r="I64" s="181"/>
      <c r="J64" s="181"/>
      <c r="K64" s="181">
        <f>'将来負担比率（分子）の構造'!L$43</f>
        <v>8013</v>
      </c>
      <c r="L64" s="181"/>
      <c r="M64" s="181"/>
      <c r="N64" s="181">
        <f>'将来負担比率（分子）の構造'!M$43</f>
        <v>6781</v>
      </c>
      <c r="O64" s="181"/>
      <c r="P64" s="181"/>
    </row>
    <row r="65" spans="1:16" x14ac:dyDescent="0.15">
      <c r="A65" s="181" t="s">
        <v>31</v>
      </c>
      <c r="B65" s="181">
        <f>'将来負担比率（分子）の構造'!I$42</f>
        <v>224</v>
      </c>
      <c r="C65" s="181"/>
      <c r="D65" s="181"/>
      <c r="E65" s="181">
        <f>'将来負担比率（分子）の構造'!J$42</f>
        <v>162</v>
      </c>
      <c r="F65" s="181"/>
      <c r="G65" s="181"/>
      <c r="H65" s="181">
        <f>'将来負担比率（分子）の構造'!K$42</f>
        <v>112</v>
      </c>
      <c r="I65" s="181"/>
      <c r="J65" s="181"/>
      <c r="K65" s="181">
        <f>'将来負担比率（分子）の構造'!L$42</f>
        <v>64</v>
      </c>
      <c r="L65" s="181"/>
      <c r="M65" s="181"/>
      <c r="N65" s="181">
        <f>'将来負担比率（分子）の構造'!M$42</f>
        <v>35</v>
      </c>
      <c r="O65" s="181"/>
      <c r="P65" s="181"/>
    </row>
    <row r="66" spans="1:16" x14ac:dyDescent="0.15">
      <c r="A66" s="181" t="s">
        <v>30</v>
      </c>
      <c r="B66" s="181">
        <f>'将来負担比率（分子）の構造'!I$41</f>
        <v>32141</v>
      </c>
      <c r="C66" s="181"/>
      <c r="D66" s="181"/>
      <c r="E66" s="181">
        <f>'将来負担比率（分子）の構造'!J$41</f>
        <v>31991</v>
      </c>
      <c r="F66" s="181"/>
      <c r="G66" s="181"/>
      <c r="H66" s="181">
        <f>'将来負担比率（分子）の構造'!K$41</f>
        <v>32836</v>
      </c>
      <c r="I66" s="181"/>
      <c r="J66" s="181"/>
      <c r="K66" s="181">
        <f>'将来負担比率（分子）の構造'!L$41</f>
        <v>32131</v>
      </c>
      <c r="L66" s="181"/>
      <c r="M66" s="181"/>
      <c r="N66" s="181">
        <f>'将来負担比率（分子）の構造'!M$41</f>
        <v>32941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2232</v>
      </c>
      <c r="C72" s="185">
        <f>基金残高に係る経年分析!G55</f>
        <v>2646</v>
      </c>
      <c r="D72" s="185">
        <f>基金残高に係る経年分析!H55</f>
        <v>2745</v>
      </c>
    </row>
    <row r="73" spans="1:16" x14ac:dyDescent="0.15">
      <c r="A73" s="184" t="s">
        <v>77</v>
      </c>
      <c r="B73" s="185">
        <f>基金残高に係る経年分析!F56</f>
        <v>882</v>
      </c>
      <c r="C73" s="185">
        <f>基金残高に係る経年分析!G56</f>
        <v>501</v>
      </c>
      <c r="D73" s="185">
        <f>基金残高に係る経年分析!H56</f>
        <v>463</v>
      </c>
    </row>
    <row r="74" spans="1:16" x14ac:dyDescent="0.15">
      <c r="A74" s="184" t="s">
        <v>78</v>
      </c>
      <c r="B74" s="185">
        <f>基金残高に係る経年分析!F57</f>
        <v>6698</v>
      </c>
      <c r="C74" s="185">
        <f>基金残高に係る経年分析!G57</f>
        <v>6949</v>
      </c>
      <c r="D74" s="185">
        <f>基金残高に係る経年分析!H57</f>
        <v>6423</v>
      </c>
    </row>
  </sheetData>
  <sheetProtection algorithmName="SHA-512" hashValue="vzvB2WIBV5ZGLZcRHY6/ATGX+SyO8txiE5rOcVaVFDp5ujStcB1JK3EOJ+URRPidFRV7d3qTi1Xy7sf2IV6SSA==" saltValue="5rKEe25r+9Dr1GcZ7eGj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227</v>
      </c>
      <c r="C5" s="709"/>
      <c r="D5" s="709"/>
      <c r="E5" s="709"/>
      <c r="F5" s="709"/>
      <c r="G5" s="709"/>
      <c r="H5" s="709"/>
      <c r="I5" s="709"/>
      <c r="J5" s="709"/>
      <c r="K5" s="709"/>
      <c r="L5" s="709"/>
      <c r="M5" s="709"/>
      <c r="N5" s="709"/>
      <c r="O5" s="709"/>
      <c r="P5" s="709"/>
      <c r="Q5" s="710"/>
      <c r="R5" s="695">
        <v>15869262</v>
      </c>
      <c r="S5" s="696"/>
      <c r="T5" s="696"/>
      <c r="U5" s="696"/>
      <c r="V5" s="696"/>
      <c r="W5" s="696"/>
      <c r="X5" s="696"/>
      <c r="Y5" s="739"/>
      <c r="Z5" s="757">
        <v>35.4</v>
      </c>
      <c r="AA5" s="757"/>
      <c r="AB5" s="757"/>
      <c r="AC5" s="757"/>
      <c r="AD5" s="758">
        <v>15339320</v>
      </c>
      <c r="AE5" s="758"/>
      <c r="AF5" s="758"/>
      <c r="AG5" s="758"/>
      <c r="AH5" s="758"/>
      <c r="AI5" s="758"/>
      <c r="AJ5" s="758"/>
      <c r="AK5" s="758"/>
      <c r="AL5" s="740">
        <v>65.3</v>
      </c>
      <c r="AM5" s="713"/>
      <c r="AN5" s="713"/>
      <c r="AO5" s="741"/>
      <c r="AP5" s="708" t="s">
        <v>228</v>
      </c>
      <c r="AQ5" s="709"/>
      <c r="AR5" s="709"/>
      <c r="AS5" s="709"/>
      <c r="AT5" s="709"/>
      <c r="AU5" s="709"/>
      <c r="AV5" s="709"/>
      <c r="AW5" s="709"/>
      <c r="AX5" s="709"/>
      <c r="AY5" s="709"/>
      <c r="AZ5" s="709"/>
      <c r="BA5" s="709"/>
      <c r="BB5" s="709"/>
      <c r="BC5" s="709"/>
      <c r="BD5" s="709"/>
      <c r="BE5" s="709"/>
      <c r="BF5" s="710"/>
      <c r="BG5" s="640">
        <v>15339320</v>
      </c>
      <c r="BH5" s="641"/>
      <c r="BI5" s="641"/>
      <c r="BJ5" s="641"/>
      <c r="BK5" s="641"/>
      <c r="BL5" s="641"/>
      <c r="BM5" s="641"/>
      <c r="BN5" s="642"/>
      <c r="BO5" s="677">
        <v>96.7</v>
      </c>
      <c r="BP5" s="677"/>
      <c r="BQ5" s="677"/>
      <c r="BR5" s="677"/>
      <c r="BS5" s="678" t="s">
        <v>127</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520693</v>
      </c>
      <c r="S6" s="641"/>
      <c r="T6" s="641"/>
      <c r="U6" s="641"/>
      <c r="V6" s="641"/>
      <c r="W6" s="641"/>
      <c r="X6" s="641"/>
      <c r="Y6" s="642"/>
      <c r="Z6" s="677">
        <v>1.2</v>
      </c>
      <c r="AA6" s="677"/>
      <c r="AB6" s="677"/>
      <c r="AC6" s="677"/>
      <c r="AD6" s="678">
        <v>520693</v>
      </c>
      <c r="AE6" s="678"/>
      <c r="AF6" s="678"/>
      <c r="AG6" s="678"/>
      <c r="AH6" s="678"/>
      <c r="AI6" s="678"/>
      <c r="AJ6" s="678"/>
      <c r="AK6" s="678"/>
      <c r="AL6" s="643">
        <v>2.2000000000000002</v>
      </c>
      <c r="AM6" s="644"/>
      <c r="AN6" s="644"/>
      <c r="AO6" s="679"/>
      <c r="AP6" s="637" t="s">
        <v>233</v>
      </c>
      <c r="AQ6" s="638"/>
      <c r="AR6" s="638"/>
      <c r="AS6" s="638"/>
      <c r="AT6" s="638"/>
      <c r="AU6" s="638"/>
      <c r="AV6" s="638"/>
      <c r="AW6" s="638"/>
      <c r="AX6" s="638"/>
      <c r="AY6" s="638"/>
      <c r="AZ6" s="638"/>
      <c r="BA6" s="638"/>
      <c r="BB6" s="638"/>
      <c r="BC6" s="638"/>
      <c r="BD6" s="638"/>
      <c r="BE6" s="638"/>
      <c r="BF6" s="639"/>
      <c r="BG6" s="640">
        <v>15339320</v>
      </c>
      <c r="BH6" s="641"/>
      <c r="BI6" s="641"/>
      <c r="BJ6" s="641"/>
      <c r="BK6" s="641"/>
      <c r="BL6" s="641"/>
      <c r="BM6" s="641"/>
      <c r="BN6" s="642"/>
      <c r="BO6" s="677">
        <v>96.7</v>
      </c>
      <c r="BP6" s="677"/>
      <c r="BQ6" s="677"/>
      <c r="BR6" s="677"/>
      <c r="BS6" s="678" t="s">
        <v>127</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312803</v>
      </c>
      <c r="CS6" s="641"/>
      <c r="CT6" s="641"/>
      <c r="CU6" s="641"/>
      <c r="CV6" s="641"/>
      <c r="CW6" s="641"/>
      <c r="CX6" s="641"/>
      <c r="CY6" s="642"/>
      <c r="CZ6" s="740">
        <v>0.8</v>
      </c>
      <c r="DA6" s="713"/>
      <c r="DB6" s="713"/>
      <c r="DC6" s="743"/>
      <c r="DD6" s="646" t="s">
        <v>235</v>
      </c>
      <c r="DE6" s="641"/>
      <c r="DF6" s="641"/>
      <c r="DG6" s="641"/>
      <c r="DH6" s="641"/>
      <c r="DI6" s="641"/>
      <c r="DJ6" s="641"/>
      <c r="DK6" s="641"/>
      <c r="DL6" s="641"/>
      <c r="DM6" s="641"/>
      <c r="DN6" s="641"/>
      <c r="DO6" s="641"/>
      <c r="DP6" s="642"/>
      <c r="DQ6" s="646">
        <v>312802</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10077</v>
      </c>
      <c r="S7" s="641"/>
      <c r="T7" s="641"/>
      <c r="U7" s="641"/>
      <c r="V7" s="641"/>
      <c r="W7" s="641"/>
      <c r="X7" s="641"/>
      <c r="Y7" s="642"/>
      <c r="Z7" s="677">
        <v>0</v>
      </c>
      <c r="AA7" s="677"/>
      <c r="AB7" s="677"/>
      <c r="AC7" s="677"/>
      <c r="AD7" s="678">
        <v>10077</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6698795</v>
      </c>
      <c r="BH7" s="641"/>
      <c r="BI7" s="641"/>
      <c r="BJ7" s="641"/>
      <c r="BK7" s="641"/>
      <c r="BL7" s="641"/>
      <c r="BM7" s="641"/>
      <c r="BN7" s="642"/>
      <c r="BO7" s="677">
        <v>42.2</v>
      </c>
      <c r="BP7" s="677"/>
      <c r="BQ7" s="677"/>
      <c r="BR7" s="677"/>
      <c r="BS7" s="678" t="s">
        <v>235</v>
      </c>
      <c r="BT7" s="678"/>
      <c r="BU7" s="678"/>
      <c r="BV7" s="678"/>
      <c r="BW7" s="678"/>
      <c r="BX7" s="678"/>
      <c r="BY7" s="678"/>
      <c r="BZ7" s="678"/>
      <c r="CA7" s="678"/>
      <c r="CB7" s="728"/>
      <c r="CD7" s="673" t="s">
        <v>238</v>
      </c>
      <c r="CE7" s="674"/>
      <c r="CF7" s="674"/>
      <c r="CG7" s="674"/>
      <c r="CH7" s="674"/>
      <c r="CI7" s="674"/>
      <c r="CJ7" s="674"/>
      <c r="CK7" s="674"/>
      <c r="CL7" s="674"/>
      <c r="CM7" s="674"/>
      <c r="CN7" s="674"/>
      <c r="CO7" s="674"/>
      <c r="CP7" s="674"/>
      <c r="CQ7" s="675"/>
      <c r="CR7" s="640">
        <v>4129574</v>
      </c>
      <c r="CS7" s="641"/>
      <c r="CT7" s="641"/>
      <c r="CU7" s="641"/>
      <c r="CV7" s="641"/>
      <c r="CW7" s="641"/>
      <c r="CX7" s="641"/>
      <c r="CY7" s="642"/>
      <c r="CZ7" s="677">
        <v>10.3</v>
      </c>
      <c r="DA7" s="677"/>
      <c r="DB7" s="677"/>
      <c r="DC7" s="677"/>
      <c r="DD7" s="646">
        <v>21179</v>
      </c>
      <c r="DE7" s="641"/>
      <c r="DF7" s="641"/>
      <c r="DG7" s="641"/>
      <c r="DH7" s="641"/>
      <c r="DI7" s="641"/>
      <c r="DJ7" s="641"/>
      <c r="DK7" s="641"/>
      <c r="DL7" s="641"/>
      <c r="DM7" s="641"/>
      <c r="DN7" s="641"/>
      <c r="DO7" s="641"/>
      <c r="DP7" s="642"/>
      <c r="DQ7" s="646">
        <v>3457238</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65626</v>
      </c>
      <c r="S8" s="641"/>
      <c r="T8" s="641"/>
      <c r="U8" s="641"/>
      <c r="V8" s="641"/>
      <c r="W8" s="641"/>
      <c r="X8" s="641"/>
      <c r="Y8" s="642"/>
      <c r="Z8" s="677">
        <v>0.1</v>
      </c>
      <c r="AA8" s="677"/>
      <c r="AB8" s="677"/>
      <c r="AC8" s="677"/>
      <c r="AD8" s="678">
        <v>65626</v>
      </c>
      <c r="AE8" s="678"/>
      <c r="AF8" s="678"/>
      <c r="AG8" s="678"/>
      <c r="AH8" s="678"/>
      <c r="AI8" s="678"/>
      <c r="AJ8" s="678"/>
      <c r="AK8" s="678"/>
      <c r="AL8" s="643">
        <v>0.3</v>
      </c>
      <c r="AM8" s="644"/>
      <c r="AN8" s="644"/>
      <c r="AO8" s="679"/>
      <c r="AP8" s="637" t="s">
        <v>240</v>
      </c>
      <c r="AQ8" s="638"/>
      <c r="AR8" s="638"/>
      <c r="AS8" s="638"/>
      <c r="AT8" s="638"/>
      <c r="AU8" s="638"/>
      <c r="AV8" s="638"/>
      <c r="AW8" s="638"/>
      <c r="AX8" s="638"/>
      <c r="AY8" s="638"/>
      <c r="AZ8" s="638"/>
      <c r="BA8" s="638"/>
      <c r="BB8" s="638"/>
      <c r="BC8" s="638"/>
      <c r="BD8" s="638"/>
      <c r="BE8" s="638"/>
      <c r="BF8" s="639"/>
      <c r="BG8" s="640">
        <v>203558</v>
      </c>
      <c r="BH8" s="641"/>
      <c r="BI8" s="641"/>
      <c r="BJ8" s="641"/>
      <c r="BK8" s="641"/>
      <c r="BL8" s="641"/>
      <c r="BM8" s="641"/>
      <c r="BN8" s="642"/>
      <c r="BO8" s="677">
        <v>1.3</v>
      </c>
      <c r="BP8" s="677"/>
      <c r="BQ8" s="677"/>
      <c r="BR8" s="677"/>
      <c r="BS8" s="646" t="s">
        <v>235</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15515274</v>
      </c>
      <c r="CS8" s="641"/>
      <c r="CT8" s="641"/>
      <c r="CU8" s="641"/>
      <c r="CV8" s="641"/>
      <c r="CW8" s="641"/>
      <c r="CX8" s="641"/>
      <c r="CY8" s="642"/>
      <c r="CZ8" s="677">
        <v>38.6</v>
      </c>
      <c r="DA8" s="677"/>
      <c r="DB8" s="677"/>
      <c r="DC8" s="677"/>
      <c r="DD8" s="646">
        <v>66658</v>
      </c>
      <c r="DE8" s="641"/>
      <c r="DF8" s="641"/>
      <c r="DG8" s="641"/>
      <c r="DH8" s="641"/>
      <c r="DI8" s="641"/>
      <c r="DJ8" s="641"/>
      <c r="DK8" s="641"/>
      <c r="DL8" s="641"/>
      <c r="DM8" s="641"/>
      <c r="DN8" s="641"/>
      <c r="DO8" s="641"/>
      <c r="DP8" s="642"/>
      <c r="DQ8" s="646">
        <v>7865747</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39585</v>
      </c>
      <c r="S9" s="641"/>
      <c r="T9" s="641"/>
      <c r="U9" s="641"/>
      <c r="V9" s="641"/>
      <c r="W9" s="641"/>
      <c r="X9" s="641"/>
      <c r="Y9" s="642"/>
      <c r="Z9" s="677">
        <v>0.1</v>
      </c>
      <c r="AA9" s="677"/>
      <c r="AB9" s="677"/>
      <c r="AC9" s="677"/>
      <c r="AD9" s="678">
        <v>39585</v>
      </c>
      <c r="AE9" s="678"/>
      <c r="AF9" s="678"/>
      <c r="AG9" s="678"/>
      <c r="AH9" s="678"/>
      <c r="AI9" s="678"/>
      <c r="AJ9" s="678"/>
      <c r="AK9" s="678"/>
      <c r="AL9" s="643">
        <v>0.2</v>
      </c>
      <c r="AM9" s="644"/>
      <c r="AN9" s="644"/>
      <c r="AO9" s="679"/>
      <c r="AP9" s="637" t="s">
        <v>243</v>
      </c>
      <c r="AQ9" s="638"/>
      <c r="AR9" s="638"/>
      <c r="AS9" s="638"/>
      <c r="AT9" s="638"/>
      <c r="AU9" s="638"/>
      <c r="AV9" s="638"/>
      <c r="AW9" s="638"/>
      <c r="AX9" s="638"/>
      <c r="AY9" s="638"/>
      <c r="AZ9" s="638"/>
      <c r="BA9" s="638"/>
      <c r="BB9" s="638"/>
      <c r="BC9" s="638"/>
      <c r="BD9" s="638"/>
      <c r="BE9" s="638"/>
      <c r="BF9" s="639"/>
      <c r="BG9" s="640">
        <v>5430707</v>
      </c>
      <c r="BH9" s="641"/>
      <c r="BI9" s="641"/>
      <c r="BJ9" s="641"/>
      <c r="BK9" s="641"/>
      <c r="BL9" s="641"/>
      <c r="BM9" s="641"/>
      <c r="BN9" s="642"/>
      <c r="BO9" s="677">
        <v>34.200000000000003</v>
      </c>
      <c r="BP9" s="677"/>
      <c r="BQ9" s="677"/>
      <c r="BR9" s="677"/>
      <c r="BS9" s="646" t="s">
        <v>235</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4516055</v>
      </c>
      <c r="CS9" s="641"/>
      <c r="CT9" s="641"/>
      <c r="CU9" s="641"/>
      <c r="CV9" s="641"/>
      <c r="CW9" s="641"/>
      <c r="CX9" s="641"/>
      <c r="CY9" s="642"/>
      <c r="CZ9" s="677">
        <v>11.2</v>
      </c>
      <c r="DA9" s="677"/>
      <c r="DB9" s="677"/>
      <c r="DC9" s="677"/>
      <c r="DD9" s="646">
        <v>1239874</v>
      </c>
      <c r="DE9" s="641"/>
      <c r="DF9" s="641"/>
      <c r="DG9" s="641"/>
      <c r="DH9" s="641"/>
      <c r="DI9" s="641"/>
      <c r="DJ9" s="641"/>
      <c r="DK9" s="641"/>
      <c r="DL9" s="641"/>
      <c r="DM9" s="641"/>
      <c r="DN9" s="641"/>
      <c r="DO9" s="641"/>
      <c r="DP9" s="642"/>
      <c r="DQ9" s="646">
        <v>2602403</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235</v>
      </c>
      <c r="S10" s="641"/>
      <c r="T10" s="641"/>
      <c r="U10" s="641"/>
      <c r="V10" s="641"/>
      <c r="W10" s="641"/>
      <c r="X10" s="641"/>
      <c r="Y10" s="642"/>
      <c r="Z10" s="677" t="s">
        <v>127</v>
      </c>
      <c r="AA10" s="677"/>
      <c r="AB10" s="677"/>
      <c r="AC10" s="677"/>
      <c r="AD10" s="678" t="s">
        <v>127</v>
      </c>
      <c r="AE10" s="678"/>
      <c r="AF10" s="678"/>
      <c r="AG10" s="678"/>
      <c r="AH10" s="678"/>
      <c r="AI10" s="678"/>
      <c r="AJ10" s="678"/>
      <c r="AK10" s="678"/>
      <c r="AL10" s="643" t="s">
        <v>235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336297</v>
      </c>
      <c r="BH10" s="641"/>
      <c r="BI10" s="641"/>
      <c r="BJ10" s="641"/>
      <c r="BK10" s="641"/>
      <c r="BL10" s="641"/>
      <c r="BM10" s="641"/>
      <c r="BN10" s="642"/>
      <c r="BO10" s="677">
        <v>2.1</v>
      </c>
      <c r="BP10" s="677"/>
      <c r="BQ10" s="677"/>
      <c r="BR10" s="677"/>
      <c r="BS10" s="646" t="s">
        <v>235</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107795</v>
      </c>
      <c r="CS10" s="641"/>
      <c r="CT10" s="641"/>
      <c r="CU10" s="641"/>
      <c r="CV10" s="641"/>
      <c r="CW10" s="641"/>
      <c r="CX10" s="641"/>
      <c r="CY10" s="642"/>
      <c r="CZ10" s="677">
        <v>0.3</v>
      </c>
      <c r="DA10" s="677"/>
      <c r="DB10" s="677"/>
      <c r="DC10" s="677"/>
      <c r="DD10" s="646" t="s">
        <v>248</v>
      </c>
      <c r="DE10" s="641"/>
      <c r="DF10" s="641"/>
      <c r="DG10" s="641"/>
      <c r="DH10" s="641"/>
      <c r="DI10" s="641"/>
      <c r="DJ10" s="641"/>
      <c r="DK10" s="641"/>
      <c r="DL10" s="641"/>
      <c r="DM10" s="641"/>
      <c r="DN10" s="641"/>
      <c r="DO10" s="641"/>
      <c r="DP10" s="642"/>
      <c r="DQ10" s="646">
        <v>80213</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1937712</v>
      </c>
      <c r="S11" s="641"/>
      <c r="T11" s="641"/>
      <c r="U11" s="641"/>
      <c r="V11" s="641"/>
      <c r="W11" s="641"/>
      <c r="X11" s="641"/>
      <c r="Y11" s="642"/>
      <c r="Z11" s="643">
        <v>4.3</v>
      </c>
      <c r="AA11" s="644"/>
      <c r="AB11" s="644"/>
      <c r="AC11" s="645"/>
      <c r="AD11" s="646">
        <v>1937712</v>
      </c>
      <c r="AE11" s="641"/>
      <c r="AF11" s="641"/>
      <c r="AG11" s="641"/>
      <c r="AH11" s="641"/>
      <c r="AI11" s="641"/>
      <c r="AJ11" s="641"/>
      <c r="AK11" s="642"/>
      <c r="AL11" s="643">
        <v>8.3000000000000007</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728233</v>
      </c>
      <c r="BH11" s="641"/>
      <c r="BI11" s="641"/>
      <c r="BJ11" s="641"/>
      <c r="BK11" s="641"/>
      <c r="BL11" s="641"/>
      <c r="BM11" s="641"/>
      <c r="BN11" s="642"/>
      <c r="BO11" s="677">
        <v>4.5999999999999996</v>
      </c>
      <c r="BP11" s="677"/>
      <c r="BQ11" s="677"/>
      <c r="BR11" s="677"/>
      <c r="BS11" s="646" t="s">
        <v>127</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1383529</v>
      </c>
      <c r="CS11" s="641"/>
      <c r="CT11" s="641"/>
      <c r="CU11" s="641"/>
      <c r="CV11" s="641"/>
      <c r="CW11" s="641"/>
      <c r="CX11" s="641"/>
      <c r="CY11" s="642"/>
      <c r="CZ11" s="677">
        <v>3.4</v>
      </c>
      <c r="DA11" s="677"/>
      <c r="DB11" s="677"/>
      <c r="DC11" s="677"/>
      <c r="DD11" s="646">
        <v>243886</v>
      </c>
      <c r="DE11" s="641"/>
      <c r="DF11" s="641"/>
      <c r="DG11" s="641"/>
      <c r="DH11" s="641"/>
      <c r="DI11" s="641"/>
      <c r="DJ11" s="641"/>
      <c r="DK11" s="641"/>
      <c r="DL11" s="641"/>
      <c r="DM11" s="641"/>
      <c r="DN11" s="641"/>
      <c r="DO11" s="641"/>
      <c r="DP11" s="642"/>
      <c r="DQ11" s="646">
        <v>1071367</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127</v>
      </c>
      <c r="AA12" s="677"/>
      <c r="AB12" s="677"/>
      <c r="AC12" s="677"/>
      <c r="AD12" s="678" t="s">
        <v>127</v>
      </c>
      <c r="AE12" s="678"/>
      <c r="AF12" s="678"/>
      <c r="AG12" s="678"/>
      <c r="AH12" s="678"/>
      <c r="AI12" s="678"/>
      <c r="AJ12" s="678"/>
      <c r="AK12" s="678"/>
      <c r="AL12" s="643" t="s">
        <v>248</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7584088</v>
      </c>
      <c r="BH12" s="641"/>
      <c r="BI12" s="641"/>
      <c r="BJ12" s="641"/>
      <c r="BK12" s="641"/>
      <c r="BL12" s="641"/>
      <c r="BM12" s="641"/>
      <c r="BN12" s="642"/>
      <c r="BO12" s="677">
        <v>47.8</v>
      </c>
      <c r="BP12" s="677"/>
      <c r="BQ12" s="677"/>
      <c r="BR12" s="677"/>
      <c r="BS12" s="646" t="s">
        <v>127</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202059</v>
      </c>
      <c r="CS12" s="641"/>
      <c r="CT12" s="641"/>
      <c r="CU12" s="641"/>
      <c r="CV12" s="641"/>
      <c r="CW12" s="641"/>
      <c r="CX12" s="641"/>
      <c r="CY12" s="642"/>
      <c r="CZ12" s="677">
        <v>0.5</v>
      </c>
      <c r="DA12" s="677"/>
      <c r="DB12" s="677"/>
      <c r="DC12" s="677"/>
      <c r="DD12" s="646" t="s">
        <v>235</v>
      </c>
      <c r="DE12" s="641"/>
      <c r="DF12" s="641"/>
      <c r="DG12" s="641"/>
      <c r="DH12" s="641"/>
      <c r="DI12" s="641"/>
      <c r="DJ12" s="641"/>
      <c r="DK12" s="641"/>
      <c r="DL12" s="641"/>
      <c r="DM12" s="641"/>
      <c r="DN12" s="641"/>
      <c r="DO12" s="641"/>
      <c r="DP12" s="642"/>
      <c r="DQ12" s="646">
        <v>155350</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248</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7504811</v>
      </c>
      <c r="BH13" s="641"/>
      <c r="BI13" s="641"/>
      <c r="BJ13" s="641"/>
      <c r="BK13" s="641"/>
      <c r="BL13" s="641"/>
      <c r="BM13" s="641"/>
      <c r="BN13" s="642"/>
      <c r="BO13" s="677">
        <v>47.3</v>
      </c>
      <c r="BP13" s="677"/>
      <c r="BQ13" s="677"/>
      <c r="BR13" s="677"/>
      <c r="BS13" s="646" t="s">
        <v>127</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2609690</v>
      </c>
      <c r="CS13" s="641"/>
      <c r="CT13" s="641"/>
      <c r="CU13" s="641"/>
      <c r="CV13" s="641"/>
      <c r="CW13" s="641"/>
      <c r="CX13" s="641"/>
      <c r="CY13" s="642"/>
      <c r="CZ13" s="677">
        <v>6.5</v>
      </c>
      <c r="DA13" s="677"/>
      <c r="DB13" s="677"/>
      <c r="DC13" s="677"/>
      <c r="DD13" s="646">
        <v>491602</v>
      </c>
      <c r="DE13" s="641"/>
      <c r="DF13" s="641"/>
      <c r="DG13" s="641"/>
      <c r="DH13" s="641"/>
      <c r="DI13" s="641"/>
      <c r="DJ13" s="641"/>
      <c r="DK13" s="641"/>
      <c r="DL13" s="641"/>
      <c r="DM13" s="641"/>
      <c r="DN13" s="641"/>
      <c r="DO13" s="641"/>
      <c r="DP13" s="642"/>
      <c r="DQ13" s="646">
        <v>2022702</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117446</v>
      </c>
      <c r="S14" s="641"/>
      <c r="T14" s="641"/>
      <c r="U14" s="641"/>
      <c r="V14" s="641"/>
      <c r="W14" s="641"/>
      <c r="X14" s="641"/>
      <c r="Y14" s="642"/>
      <c r="Z14" s="677">
        <v>0.3</v>
      </c>
      <c r="AA14" s="677"/>
      <c r="AB14" s="677"/>
      <c r="AC14" s="677"/>
      <c r="AD14" s="678">
        <v>117446</v>
      </c>
      <c r="AE14" s="678"/>
      <c r="AF14" s="678"/>
      <c r="AG14" s="678"/>
      <c r="AH14" s="678"/>
      <c r="AI14" s="678"/>
      <c r="AJ14" s="678"/>
      <c r="AK14" s="678"/>
      <c r="AL14" s="643">
        <v>0.5</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324421</v>
      </c>
      <c r="BH14" s="641"/>
      <c r="BI14" s="641"/>
      <c r="BJ14" s="641"/>
      <c r="BK14" s="641"/>
      <c r="BL14" s="641"/>
      <c r="BM14" s="641"/>
      <c r="BN14" s="642"/>
      <c r="BO14" s="677">
        <v>2</v>
      </c>
      <c r="BP14" s="677"/>
      <c r="BQ14" s="677"/>
      <c r="BR14" s="677"/>
      <c r="BS14" s="646" t="s">
        <v>235</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1634453</v>
      </c>
      <c r="CS14" s="641"/>
      <c r="CT14" s="641"/>
      <c r="CU14" s="641"/>
      <c r="CV14" s="641"/>
      <c r="CW14" s="641"/>
      <c r="CX14" s="641"/>
      <c r="CY14" s="642"/>
      <c r="CZ14" s="677">
        <v>4.0999999999999996</v>
      </c>
      <c r="DA14" s="677"/>
      <c r="DB14" s="677"/>
      <c r="DC14" s="677"/>
      <c r="DD14" s="646">
        <v>18160</v>
      </c>
      <c r="DE14" s="641"/>
      <c r="DF14" s="641"/>
      <c r="DG14" s="641"/>
      <c r="DH14" s="641"/>
      <c r="DI14" s="641"/>
      <c r="DJ14" s="641"/>
      <c r="DK14" s="641"/>
      <c r="DL14" s="641"/>
      <c r="DM14" s="641"/>
      <c r="DN14" s="641"/>
      <c r="DO14" s="641"/>
      <c r="DP14" s="642"/>
      <c r="DQ14" s="646">
        <v>1624032</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235</v>
      </c>
      <c r="AA15" s="677"/>
      <c r="AB15" s="677"/>
      <c r="AC15" s="677"/>
      <c r="AD15" s="678" t="s">
        <v>235</v>
      </c>
      <c r="AE15" s="678"/>
      <c r="AF15" s="678"/>
      <c r="AG15" s="678"/>
      <c r="AH15" s="678"/>
      <c r="AI15" s="678"/>
      <c r="AJ15" s="678"/>
      <c r="AK15" s="678"/>
      <c r="AL15" s="643" t="s">
        <v>235</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732016</v>
      </c>
      <c r="BH15" s="641"/>
      <c r="BI15" s="641"/>
      <c r="BJ15" s="641"/>
      <c r="BK15" s="641"/>
      <c r="BL15" s="641"/>
      <c r="BM15" s="641"/>
      <c r="BN15" s="642"/>
      <c r="BO15" s="677">
        <v>4.5999999999999996</v>
      </c>
      <c r="BP15" s="677"/>
      <c r="BQ15" s="677"/>
      <c r="BR15" s="677"/>
      <c r="BS15" s="646" t="s">
        <v>235</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6403769</v>
      </c>
      <c r="CS15" s="641"/>
      <c r="CT15" s="641"/>
      <c r="CU15" s="641"/>
      <c r="CV15" s="641"/>
      <c r="CW15" s="641"/>
      <c r="CX15" s="641"/>
      <c r="CY15" s="642"/>
      <c r="CZ15" s="677">
        <v>15.9</v>
      </c>
      <c r="DA15" s="677"/>
      <c r="DB15" s="677"/>
      <c r="DC15" s="677"/>
      <c r="DD15" s="646">
        <v>3101022</v>
      </c>
      <c r="DE15" s="641"/>
      <c r="DF15" s="641"/>
      <c r="DG15" s="641"/>
      <c r="DH15" s="641"/>
      <c r="DI15" s="641"/>
      <c r="DJ15" s="641"/>
      <c r="DK15" s="641"/>
      <c r="DL15" s="641"/>
      <c r="DM15" s="641"/>
      <c r="DN15" s="641"/>
      <c r="DO15" s="641"/>
      <c r="DP15" s="642"/>
      <c r="DQ15" s="646">
        <v>2917245</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35551</v>
      </c>
      <c r="S16" s="641"/>
      <c r="T16" s="641"/>
      <c r="U16" s="641"/>
      <c r="V16" s="641"/>
      <c r="W16" s="641"/>
      <c r="X16" s="641"/>
      <c r="Y16" s="642"/>
      <c r="Z16" s="677">
        <v>0.1</v>
      </c>
      <c r="AA16" s="677"/>
      <c r="AB16" s="677"/>
      <c r="AC16" s="677"/>
      <c r="AD16" s="678">
        <v>35551</v>
      </c>
      <c r="AE16" s="678"/>
      <c r="AF16" s="678"/>
      <c r="AG16" s="678"/>
      <c r="AH16" s="678"/>
      <c r="AI16" s="678"/>
      <c r="AJ16" s="678"/>
      <c r="AK16" s="678"/>
      <c r="AL16" s="643">
        <v>0.2</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127</v>
      </c>
      <c r="BP16" s="677"/>
      <c r="BQ16" s="677"/>
      <c r="BR16" s="677"/>
      <c r="BS16" s="646" t="s">
        <v>235</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t="s">
        <v>174</v>
      </c>
      <c r="CS16" s="641"/>
      <c r="CT16" s="641"/>
      <c r="CU16" s="641"/>
      <c r="CV16" s="641"/>
      <c r="CW16" s="641"/>
      <c r="CX16" s="641"/>
      <c r="CY16" s="642"/>
      <c r="CZ16" s="677" t="s">
        <v>235</v>
      </c>
      <c r="DA16" s="677"/>
      <c r="DB16" s="677"/>
      <c r="DC16" s="677"/>
      <c r="DD16" s="646" t="s">
        <v>127</v>
      </c>
      <c r="DE16" s="641"/>
      <c r="DF16" s="641"/>
      <c r="DG16" s="641"/>
      <c r="DH16" s="641"/>
      <c r="DI16" s="641"/>
      <c r="DJ16" s="641"/>
      <c r="DK16" s="641"/>
      <c r="DL16" s="641"/>
      <c r="DM16" s="641"/>
      <c r="DN16" s="641"/>
      <c r="DO16" s="641"/>
      <c r="DP16" s="642"/>
      <c r="DQ16" s="646" t="s">
        <v>235</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306683</v>
      </c>
      <c r="S17" s="641"/>
      <c r="T17" s="641"/>
      <c r="U17" s="641"/>
      <c r="V17" s="641"/>
      <c r="W17" s="641"/>
      <c r="X17" s="641"/>
      <c r="Y17" s="642"/>
      <c r="Z17" s="677">
        <v>0.7</v>
      </c>
      <c r="AA17" s="677"/>
      <c r="AB17" s="677"/>
      <c r="AC17" s="677"/>
      <c r="AD17" s="678">
        <v>306683</v>
      </c>
      <c r="AE17" s="678"/>
      <c r="AF17" s="678"/>
      <c r="AG17" s="678"/>
      <c r="AH17" s="678"/>
      <c r="AI17" s="678"/>
      <c r="AJ17" s="678"/>
      <c r="AK17" s="678"/>
      <c r="AL17" s="643">
        <v>1.3</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174</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3356243</v>
      </c>
      <c r="CS17" s="641"/>
      <c r="CT17" s="641"/>
      <c r="CU17" s="641"/>
      <c r="CV17" s="641"/>
      <c r="CW17" s="641"/>
      <c r="CX17" s="641"/>
      <c r="CY17" s="642"/>
      <c r="CZ17" s="677">
        <v>8.4</v>
      </c>
      <c r="DA17" s="677"/>
      <c r="DB17" s="677"/>
      <c r="DC17" s="677"/>
      <c r="DD17" s="646" t="s">
        <v>248</v>
      </c>
      <c r="DE17" s="641"/>
      <c r="DF17" s="641"/>
      <c r="DG17" s="641"/>
      <c r="DH17" s="641"/>
      <c r="DI17" s="641"/>
      <c r="DJ17" s="641"/>
      <c r="DK17" s="641"/>
      <c r="DL17" s="641"/>
      <c r="DM17" s="641"/>
      <c r="DN17" s="641"/>
      <c r="DO17" s="641"/>
      <c r="DP17" s="642"/>
      <c r="DQ17" s="646">
        <v>3324339</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119240</v>
      </c>
      <c r="S18" s="641"/>
      <c r="T18" s="641"/>
      <c r="U18" s="641"/>
      <c r="V18" s="641"/>
      <c r="W18" s="641"/>
      <c r="X18" s="641"/>
      <c r="Y18" s="642"/>
      <c r="Z18" s="677">
        <v>0.3</v>
      </c>
      <c r="AA18" s="677"/>
      <c r="AB18" s="677"/>
      <c r="AC18" s="677"/>
      <c r="AD18" s="678">
        <v>119240</v>
      </c>
      <c r="AE18" s="678"/>
      <c r="AF18" s="678"/>
      <c r="AG18" s="678"/>
      <c r="AH18" s="678"/>
      <c r="AI18" s="678"/>
      <c r="AJ18" s="678"/>
      <c r="AK18" s="678"/>
      <c r="AL18" s="643">
        <v>0.5</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235</v>
      </c>
      <c r="BH18" s="641"/>
      <c r="BI18" s="641"/>
      <c r="BJ18" s="641"/>
      <c r="BK18" s="641"/>
      <c r="BL18" s="641"/>
      <c r="BM18" s="641"/>
      <c r="BN18" s="642"/>
      <c r="BO18" s="677" t="s">
        <v>248</v>
      </c>
      <c r="BP18" s="677"/>
      <c r="BQ18" s="677"/>
      <c r="BR18" s="677"/>
      <c r="BS18" s="646" t="s">
        <v>248</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235</v>
      </c>
      <c r="CS18" s="641"/>
      <c r="CT18" s="641"/>
      <c r="CU18" s="641"/>
      <c r="CV18" s="641"/>
      <c r="CW18" s="641"/>
      <c r="CX18" s="641"/>
      <c r="CY18" s="642"/>
      <c r="CZ18" s="677" t="s">
        <v>235</v>
      </c>
      <c r="DA18" s="677"/>
      <c r="DB18" s="677"/>
      <c r="DC18" s="677"/>
      <c r="DD18" s="646" t="s">
        <v>127</v>
      </c>
      <c r="DE18" s="641"/>
      <c r="DF18" s="641"/>
      <c r="DG18" s="641"/>
      <c r="DH18" s="641"/>
      <c r="DI18" s="641"/>
      <c r="DJ18" s="641"/>
      <c r="DK18" s="641"/>
      <c r="DL18" s="641"/>
      <c r="DM18" s="641"/>
      <c r="DN18" s="641"/>
      <c r="DO18" s="641"/>
      <c r="DP18" s="642"/>
      <c r="DQ18" s="646" t="s">
        <v>248</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14954</v>
      </c>
      <c r="S19" s="641"/>
      <c r="T19" s="641"/>
      <c r="U19" s="641"/>
      <c r="V19" s="641"/>
      <c r="W19" s="641"/>
      <c r="X19" s="641"/>
      <c r="Y19" s="642"/>
      <c r="Z19" s="677">
        <v>0</v>
      </c>
      <c r="AA19" s="677"/>
      <c r="AB19" s="677"/>
      <c r="AC19" s="677"/>
      <c r="AD19" s="678">
        <v>14954</v>
      </c>
      <c r="AE19" s="678"/>
      <c r="AF19" s="678"/>
      <c r="AG19" s="678"/>
      <c r="AH19" s="678"/>
      <c r="AI19" s="678"/>
      <c r="AJ19" s="678"/>
      <c r="AK19" s="678"/>
      <c r="AL19" s="643">
        <v>0.1</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529942</v>
      </c>
      <c r="BH19" s="641"/>
      <c r="BI19" s="641"/>
      <c r="BJ19" s="641"/>
      <c r="BK19" s="641"/>
      <c r="BL19" s="641"/>
      <c r="BM19" s="641"/>
      <c r="BN19" s="642"/>
      <c r="BO19" s="677">
        <v>3.3</v>
      </c>
      <c r="BP19" s="677"/>
      <c r="BQ19" s="677"/>
      <c r="BR19" s="677"/>
      <c r="BS19" s="646" t="s">
        <v>235</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235</v>
      </c>
      <c r="CS19" s="641"/>
      <c r="CT19" s="641"/>
      <c r="CU19" s="641"/>
      <c r="CV19" s="641"/>
      <c r="CW19" s="641"/>
      <c r="CX19" s="641"/>
      <c r="CY19" s="642"/>
      <c r="CZ19" s="677" t="s">
        <v>235</v>
      </c>
      <c r="DA19" s="677"/>
      <c r="DB19" s="677"/>
      <c r="DC19" s="677"/>
      <c r="DD19" s="646" t="s">
        <v>248</v>
      </c>
      <c r="DE19" s="641"/>
      <c r="DF19" s="641"/>
      <c r="DG19" s="641"/>
      <c r="DH19" s="641"/>
      <c r="DI19" s="641"/>
      <c r="DJ19" s="641"/>
      <c r="DK19" s="641"/>
      <c r="DL19" s="641"/>
      <c r="DM19" s="641"/>
      <c r="DN19" s="641"/>
      <c r="DO19" s="641"/>
      <c r="DP19" s="642"/>
      <c r="DQ19" s="646" t="s">
        <v>235</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4111</v>
      </c>
      <c r="S20" s="641"/>
      <c r="T20" s="641"/>
      <c r="U20" s="641"/>
      <c r="V20" s="641"/>
      <c r="W20" s="641"/>
      <c r="X20" s="641"/>
      <c r="Y20" s="642"/>
      <c r="Z20" s="677">
        <v>0</v>
      </c>
      <c r="AA20" s="677"/>
      <c r="AB20" s="677"/>
      <c r="AC20" s="677"/>
      <c r="AD20" s="678">
        <v>4111</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529942</v>
      </c>
      <c r="BH20" s="641"/>
      <c r="BI20" s="641"/>
      <c r="BJ20" s="641"/>
      <c r="BK20" s="641"/>
      <c r="BL20" s="641"/>
      <c r="BM20" s="641"/>
      <c r="BN20" s="642"/>
      <c r="BO20" s="677">
        <v>3.3</v>
      </c>
      <c r="BP20" s="677"/>
      <c r="BQ20" s="677"/>
      <c r="BR20" s="677"/>
      <c r="BS20" s="646" t="s">
        <v>248</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40171244</v>
      </c>
      <c r="CS20" s="641"/>
      <c r="CT20" s="641"/>
      <c r="CU20" s="641"/>
      <c r="CV20" s="641"/>
      <c r="CW20" s="641"/>
      <c r="CX20" s="641"/>
      <c r="CY20" s="642"/>
      <c r="CZ20" s="677">
        <v>100</v>
      </c>
      <c r="DA20" s="677"/>
      <c r="DB20" s="677"/>
      <c r="DC20" s="677"/>
      <c r="DD20" s="646">
        <v>5182381</v>
      </c>
      <c r="DE20" s="641"/>
      <c r="DF20" s="641"/>
      <c r="DG20" s="641"/>
      <c r="DH20" s="641"/>
      <c r="DI20" s="641"/>
      <c r="DJ20" s="641"/>
      <c r="DK20" s="641"/>
      <c r="DL20" s="641"/>
      <c r="DM20" s="641"/>
      <c r="DN20" s="641"/>
      <c r="DO20" s="641"/>
      <c r="DP20" s="642"/>
      <c r="DQ20" s="646">
        <v>25433438</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168378</v>
      </c>
      <c r="S21" s="641"/>
      <c r="T21" s="641"/>
      <c r="U21" s="641"/>
      <c r="V21" s="641"/>
      <c r="W21" s="641"/>
      <c r="X21" s="641"/>
      <c r="Y21" s="642"/>
      <c r="Z21" s="677">
        <v>0.4</v>
      </c>
      <c r="AA21" s="677"/>
      <c r="AB21" s="677"/>
      <c r="AC21" s="677"/>
      <c r="AD21" s="678">
        <v>168378</v>
      </c>
      <c r="AE21" s="678"/>
      <c r="AF21" s="678"/>
      <c r="AG21" s="678"/>
      <c r="AH21" s="678"/>
      <c r="AI21" s="678"/>
      <c r="AJ21" s="678"/>
      <c r="AK21" s="678"/>
      <c r="AL21" s="643">
        <v>0.7</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t="s">
        <v>127</v>
      </c>
      <c r="BH21" s="641"/>
      <c r="BI21" s="641"/>
      <c r="BJ21" s="641"/>
      <c r="BK21" s="641"/>
      <c r="BL21" s="641"/>
      <c r="BM21" s="641"/>
      <c r="BN21" s="642"/>
      <c r="BO21" s="677" t="s">
        <v>127</v>
      </c>
      <c r="BP21" s="677"/>
      <c r="BQ21" s="677"/>
      <c r="BR21" s="677"/>
      <c r="BS21" s="646" t="s">
        <v>248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5910435</v>
      </c>
      <c r="S22" s="641"/>
      <c r="T22" s="641"/>
      <c r="U22" s="641"/>
      <c r="V22" s="641"/>
      <c r="W22" s="641"/>
      <c r="X22" s="641"/>
      <c r="Y22" s="642"/>
      <c r="Z22" s="677">
        <v>13.2</v>
      </c>
      <c r="AA22" s="677"/>
      <c r="AB22" s="677"/>
      <c r="AC22" s="677"/>
      <c r="AD22" s="678">
        <v>4985345</v>
      </c>
      <c r="AE22" s="678"/>
      <c r="AF22" s="678"/>
      <c r="AG22" s="678"/>
      <c r="AH22" s="678"/>
      <c r="AI22" s="678"/>
      <c r="AJ22" s="678"/>
      <c r="AK22" s="678"/>
      <c r="AL22" s="643">
        <v>21.2</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235</v>
      </c>
      <c r="BH22" s="641"/>
      <c r="BI22" s="641"/>
      <c r="BJ22" s="641"/>
      <c r="BK22" s="641"/>
      <c r="BL22" s="641"/>
      <c r="BM22" s="641"/>
      <c r="BN22" s="642"/>
      <c r="BO22" s="677" t="s">
        <v>235</v>
      </c>
      <c r="BP22" s="677"/>
      <c r="BQ22" s="677"/>
      <c r="BR22" s="677"/>
      <c r="BS22" s="646" t="s">
        <v>127</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4985345</v>
      </c>
      <c r="S23" s="641"/>
      <c r="T23" s="641"/>
      <c r="U23" s="641"/>
      <c r="V23" s="641"/>
      <c r="W23" s="641"/>
      <c r="X23" s="641"/>
      <c r="Y23" s="642"/>
      <c r="Z23" s="677">
        <v>11.1</v>
      </c>
      <c r="AA23" s="677"/>
      <c r="AB23" s="677"/>
      <c r="AC23" s="677"/>
      <c r="AD23" s="678">
        <v>4985345</v>
      </c>
      <c r="AE23" s="678"/>
      <c r="AF23" s="678"/>
      <c r="AG23" s="678"/>
      <c r="AH23" s="678"/>
      <c r="AI23" s="678"/>
      <c r="AJ23" s="678"/>
      <c r="AK23" s="678"/>
      <c r="AL23" s="643">
        <v>21.2</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v>529942</v>
      </c>
      <c r="BH23" s="641"/>
      <c r="BI23" s="641"/>
      <c r="BJ23" s="641"/>
      <c r="BK23" s="641"/>
      <c r="BL23" s="641"/>
      <c r="BM23" s="641"/>
      <c r="BN23" s="642"/>
      <c r="BO23" s="677">
        <v>3.3</v>
      </c>
      <c r="BP23" s="677"/>
      <c r="BQ23" s="677"/>
      <c r="BR23" s="677"/>
      <c r="BS23" s="646" t="s">
        <v>127</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921326</v>
      </c>
      <c r="S24" s="641"/>
      <c r="T24" s="641"/>
      <c r="U24" s="641"/>
      <c r="V24" s="641"/>
      <c r="W24" s="641"/>
      <c r="X24" s="641"/>
      <c r="Y24" s="642"/>
      <c r="Z24" s="677">
        <v>2.1</v>
      </c>
      <c r="AA24" s="677"/>
      <c r="AB24" s="677"/>
      <c r="AC24" s="677"/>
      <c r="AD24" s="678" t="s">
        <v>248</v>
      </c>
      <c r="AE24" s="678"/>
      <c r="AF24" s="678"/>
      <c r="AG24" s="678"/>
      <c r="AH24" s="678"/>
      <c r="AI24" s="678"/>
      <c r="AJ24" s="678"/>
      <c r="AK24" s="678"/>
      <c r="AL24" s="643" t="s">
        <v>248</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235</v>
      </c>
      <c r="BH24" s="641"/>
      <c r="BI24" s="641"/>
      <c r="BJ24" s="641"/>
      <c r="BK24" s="641"/>
      <c r="BL24" s="641"/>
      <c r="BM24" s="641"/>
      <c r="BN24" s="642"/>
      <c r="BO24" s="677" t="s">
        <v>127</v>
      </c>
      <c r="BP24" s="677"/>
      <c r="BQ24" s="677"/>
      <c r="BR24" s="677"/>
      <c r="BS24" s="646" t="s">
        <v>235</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18390345</v>
      </c>
      <c r="CS24" s="696"/>
      <c r="CT24" s="696"/>
      <c r="CU24" s="696"/>
      <c r="CV24" s="696"/>
      <c r="CW24" s="696"/>
      <c r="CX24" s="696"/>
      <c r="CY24" s="739"/>
      <c r="CZ24" s="740">
        <v>45.8</v>
      </c>
      <c r="DA24" s="713"/>
      <c r="DB24" s="713"/>
      <c r="DC24" s="743"/>
      <c r="DD24" s="738">
        <v>11469257</v>
      </c>
      <c r="DE24" s="696"/>
      <c r="DF24" s="696"/>
      <c r="DG24" s="696"/>
      <c r="DH24" s="696"/>
      <c r="DI24" s="696"/>
      <c r="DJ24" s="696"/>
      <c r="DK24" s="739"/>
      <c r="DL24" s="738">
        <v>11127568</v>
      </c>
      <c r="DM24" s="696"/>
      <c r="DN24" s="696"/>
      <c r="DO24" s="696"/>
      <c r="DP24" s="696"/>
      <c r="DQ24" s="696"/>
      <c r="DR24" s="696"/>
      <c r="DS24" s="696"/>
      <c r="DT24" s="696"/>
      <c r="DU24" s="696"/>
      <c r="DV24" s="739"/>
      <c r="DW24" s="740">
        <v>45</v>
      </c>
      <c r="DX24" s="713"/>
      <c r="DY24" s="713"/>
      <c r="DZ24" s="713"/>
      <c r="EA24" s="713"/>
      <c r="EB24" s="713"/>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v>3764</v>
      </c>
      <c r="S25" s="641"/>
      <c r="T25" s="641"/>
      <c r="U25" s="641"/>
      <c r="V25" s="641"/>
      <c r="W25" s="641"/>
      <c r="X25" s="641"/>
      <c r="Y25" s="642"/>
      <c r="Z25" s="677">
        <v>0</v>
      </c>
      <c r="AA25" s="677"/>
      <c r="AB25" s="677"/>
      <c r="AC25" s="677"/>
      <c r="AD25" s="678" t="s">
        <v>127</v>
      </c>
      <c r="AE25" s="678"/>
      <c r="AF25" s="678"/>
      <c r="AG25" s="678"/>
      <c r="AH25" s="678"/>
      <c r="AI25" s="678"/>
      <c r="AJ25" s="678"/>
      <c r="AK25" s="678"/>
      <c r="AL25" s="643" t="s">
        <v>235</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127</v>
      </c>
      <c r="BH25" s="641"/>
      <c r="BI25" s="641"/>
      <c r="BJ25" s="641"/>
      <c r="BK25" s="641"/>
      <c r="BL25" s="641"/>
      <c r="BM25" s="641"/>
      <c r="BN25" s="642"/>
      <c r="BO25" s="677" t="s">
        <v>235</v>
      </c>
      <c r="BP25" s="677"/>
      <c r="BQ25" s="677"/>
      <c r="BR25" s="677"/>
      <c r="BS25" s="646" t="s">
        <v>235</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5572320</v>
      </c>
      <c r="CS25" s="659"/>
      <c r="CT25" s="659"/>
      <c r="CU25" s="659"/>
      <c r="CV25" s="659"/>
      <c r="CW25" s="659"/>
      <c r="CX25" s="659"/>
      <c r="CY25" s="660"/>
      <c r="CZ25" s="643">
        <v>13.9</v>
      </c>
      <c r="DA25" s="661"/>
      <c r="DB25" s="661"/>
      <c r="DC25" s="662"/>
      <c r="DD25" s="646">
        <v>5148253</v>
      </c>
      <c r="DE25" s="659"/>
      <c r="DF25" s="659"/>
      <c r="DG25" s="659"/>
      <c r="DH25" s="659"/>
      <c r="DI25" s="659"/>
      <c r="DJ25" s="659"/>
      <c r="DK25" s="660"/>
      <c r="DL25" s="646">
        <v>5128170</v>
      </c>
      <c r="DM25" s="659"/>
      <c r="DN25" s="659"/>
      <c r="DO25" s="659"/>
      <c r="DP25" s="659"/>
      <c r="DQ25" s="659"/>
      <c r="DR25" s="659"/>
      <c r="DS25" s="659"/>
      <c r="DT25" s="659"/>
      <c r="DU25" s="659"/>
      <c r="DV25" s="660"/>
      <c r="DW25" s="643">
        <v>20.8</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24813070</v>
      </c>
      <c r="S26" s="641"/>
      <c r="T26" s="641"/>
      <c r="U26" s="641"/>
      <c r="V26" s="641"/>
      <c r="W26" s="641"/>
      <c r="X26" s="641"/>
      <c r="Y26" s="642"/>
      <c r="Z26" s="677">
        <v>55.3</v>
      </c>
      <c r="AA26" s="677"/>
      <c r="AB26" s="677"/>
      <c r="AC26" s="677"/>
      <c r="AD26" s="678">
        <v>23358038</v>
      </c>
      <c r="AE26" s="678"/>
      <c r="AF26" s="678"/>
      <c r="AG26" s="678"/>
      <c r="AH26" s="678"/>
      <c r="AI26" s="678"/>
      <c r="AJ26" s="678"/>
      <c r="AK26" s="678"/>
      <c r="AL26" s="643">
        <v>99.5</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127</v>
      </c>
      <c r="BH26" s="641"/>
      <c r="BI26" s="641"/>
      <c r="BJ26" s="641"/>
      <c r="BK26" s="641"/>
      <c r="BL26" s="641"/>
      <c r="BM26" s="641"/>
      <c r="BN26" s="642"/>
      <c r="BO26" s="677" t="s">
        <v>248</v>
      </c>
      <c r="BP26" s="677"/>
      <c r="BQ26" s="677"/>
      <c r="BR26" s="677"/>
      <c r="BS26" s="646" t="s">
        <v>127</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3975709</v>
      </c>
      <c r="CS26" s="641"/>
      <c r="CT26" s="641"/>
      <c r="CU26" s="641"/>
      <c r="CV26" s="641"/>
      <c r="CW26" s="641"/>
      <c r="CX26" s="641"/>
      <c r="CY26" s="642"/>
      <c r="CZ26" s="643">
        <v>9.9</v>
      </c>
      <c r="DA26" s="661"/>
      <c r="DB26" s="661"/>
      <c r="DC26" s="662"/>
      <c r="DD26" s="646">
        <v>3591096</v>
      </c>
      <c r="DE26" s="641"/>
      <c r="DF26" s="641"/>
      <c r="DG26" s="641"/>
      <c r="DH26" s="641"/>
      <c r="DI26" s="641"/>
      <c r="DJ26" s="641"/>
      <c r="DK26" s="642"/>
      <c r="DL26" s="646" t="s">
        <v>127</v>
      </c>
      <c r="DM26" s="641"/>
      <c r="DN26" s="641"/>
      <c r="DO26" s="641"/>
      <c r="DP26" s="641"/>
      <c r="DQ26" s="641"/>
      <c r="DR26" s="641"/>
      <c r="DS26" s="641"/>
      <c r="DT26" s="641"/>
      <c r="DU26" s="641"/>
      <c r="DV26" s="642"/>
      <c r="DW26" s="643" t="s">
        <v>248</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18440</v>
      </c>
      <c r="S27" s="641"/>
      <c r="T27" s="641"/>
      <c r="U27" s="641"/>
      <c r="V27" s="641"/>
      <c r="W27" s="641"/>
      <c r="X27" s="641"/>
      <c r="Y27" s="642"/>
      <c r="Z27" s="677">
        <v>0</v>
      </c>
      <c r="AA27" s="677"/>
      <c r="AB27" s="677"/>
      <c r="AC27" s="677"/>
      <c r="AD27" s="678">
        <v>18440</v>
      </c>
      <c r="AE27" s="678"/>
      <c r="AF27" s="678"/>
      <c r="AG27" s="678"/>
      <c r="AH27" s="678"/>
      <c r="AI27" s="678"/>
      <c r="AJ27" s="678"/>
      <c r="AK27" s="678"/>
      <c r="AL27" s="643">
        <v>0.1</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15869262</v>
      </c>
      <c r="BH27" s="641"/>
      <c r="BI27" s="641"/>
      <c r="BJ27" s="641"/>
      <c r="BK27" s="641"/>
      <c r="BL27" s="641"/>
      <c r="BM27" s="641"/>
      <c r="BN27" s="642"/>
      <c r="BO27" s="677">
        <v>100</v>
      </c>
      <c r="BP27" s="677"/>
      <c r="BQ27" s="677"/>
      <c r="BR27" s="677"/>
      <c r="BS27" s="646" t="s">
        <v>235</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9461782</v>
      </c>
      <c r="CS27" s="659"/>
      <c r="CT27" s="659"/>
      <c r="CU27" s="659"/>
      <c r="CV27" s="659"/>
      <c r="CW27" s="659"/>
      <c r="CX27" s="659"/>
      <c r="CY27" s="660"/>
      <c r="CZ27" s="643">
        <v>23.6</v>
      </c>
      <c r="DA27" s="661"/>
      <c r="DB27" s="661"/>
      <c r="DC27" s="662"/>
      <c r="DD27" s="646">
        <v>2996665</v>
      </c>
      <c r="DE27" s="659"/>
      <c r="DF27" s="659"/>
      <c r="DG27" s="659"/>
      <c r="DH27" s="659"/>
      <c r="DI27" s="659"/>
      <c r="DJ27" s="659"/>
      <c r="DK27" s="660"/>
      <c r="DL27" s="646">
        <v>2825828</v>
      </c>
      <c r="DM27" s="659"/>
      <c r="DN27" s="659"/>
      <c r="DO27" s="659"/>
      <c r="DP27" s="659"/>
      <c r="DQ27" s="659"/>
      <c r="DR27" s="659"/>
      <c r="DS27" s="659"/>
      <c r="DT27" s="659"/>
      <c r="DU27" s="659"/>
      <c r="DV27" s="660"/>
      <c r="DW27" s="643">
        <v>11.4</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265714</v>
      </c>
      <c r="S28" s="641"/>
      <c r="T28" s="641"/>
      <c r="U28" s="641"/>
      <c r="V28" s="641"/>
      <c r="W28" s="641"/>
      <c r="X28" s="641"/>
      <c r="Y28" s="642"/>
      <c r="Z28" s="677">
        <v>0.6</v>
      </c>
      <c r="AA28" s="677"/>
      <c r="AB28" s="677"/>
      <c r="AC28" s="677"/>
      <c r="AD28" s="678" t="s">
        <v>248</v>
      </c>
      <c r="AE28" s="678"/>
      <c r="AF28" s="678"/>
      <c r="AG28" s="678"/>
      <c r="AH28" s="678"/>
      <c r="AI28" s="678"/>
      <c r="AJ28" s="678"/>
      <c r="AK28" s="678"/>
      <c r="AL28" s="643" t="s">
        <v>235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3356243</v>
      </c>
      <c r="CS28" s="641"/>
      <c r="CT28" s="641"/>
      <c r="CU28" s="641"/>
      <c r="CV28" s="641"/>
      <c r="CW28" s="641"/>
      <c r="CX28" s="641"/>
      <c r="CY28" s="642"/>
      <c r="CZ28" s="643">
        <v>8.4</v>
      </c>
      <c r="DA28" s="661"/>
      <c r="DB28" s="661"/>
      <c r="DC28" s="662"/>
      <c r="DD28" s="646">
        <v>3324339</v>
      </c>
      <c r="DE28" s="641"/>
      <c r="DF28" s="641"/>
      <c r="DG28" s="641"/>
      <c r="DH28" s="641"/>
      <c r="DI28" s="641"/>
      <c r="DJ28" s="641"/>
      <c r="DK28" s="642"/>
      <c r="DL28" s="646">
        <v>3173570</v>
      </c>
      <c r="DM28" s="641"/>
      <c r="DN28" s="641"/>
      <c r="DO28" s="641"/>
      <c r="DP28" s="641"/>
      <c r="DQ28" s="641"/>
      <c r="DR28" s="641"/>
      <c r="DS28" s="641"/>
      <c r="DT28" s="641"/>
      <c r="DU28" s="641"/>
      <c r="DV28" s="642"/>
      <c r="DW28" s="643">
        <v>12.8</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296279</v>
      </c>
      <c r="S29" s="641"/>
      <c r="T29" s="641"/>
      <c r="U29" s="641"/>
      <c r="V29" s="641"/>
      <c r="W29" s="641"/>
      <c r="X29" s="641"/>
      <c r="Y29" s="642"/>
      <c r="Z29" s="677">
        <v>0.7</v>
      </c>
      <c r="AA29" s="677"/>
      <c r="AB29" s="677"/>
      <c r="AC29" s="677"/>
      <c r="AD29" s="678">
        <v>42448</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307</v>
      </c>
      <c r="CG29" s="674"/>
      <c r="CH29" s="674"/>
      <c r="CI29" s="674"/>
      <c r="CJ29" s="674"/>
      <c r="CK29" s="674"/>
      <c r="CL29" s="674"/>
      <c r="CM29" s="674"/>
      <c r="CN29" s="674"/>
      <c r="CO29" s="674"/>
      <c r="CP29" s="674"/>
      <c r="CQ29" s="675"/>
      <c r="CR29" s="640">
        <v>3356243</v>
      </c>
      <c r="CS29" s="659"/>
      <c r="CT29" s="659"/>
      <c r="CU29" s="659"/>
      <c r="CV29" s="659"/>
      <c r="CW29" s="659"/>
      <c r="CX29" s="659"/>
      <c r="CY29" s="660"/>
      <c r="CZ29" s="643">
        <v>8.4</v>
      </c>
      <c r="DA29" s="661"/>
      <c r="DB29" s="661"/>
      <c r="DC29" s="662"/>
      <c r="DD29" s="646">
        <v>3324339</v>
      </c>
      <c r="DE29" s="659"/>
      <c r="DF29" s="659"/>
      <c r="DG29" s="659"/>
      <c r="DH29" s="659"/>
      <c r="DI29" s="659"/>
      <c r="DJ29" s="659"/>
      <c r="DK29" s="660"/>
      <c r="DL29" s="646">
        <v>3173570</v>
      </c>
      <c r="DM29" s="659"/>
      <c r="DN29" s="659"/>
      <c r="DO29" s="659"/>
      <c r="DP29" s="659"/>
      <c r="DQ29" s="659"/>
      <c r="DR29" s="659"/>
      <c r="DS29" s="659"/>
      <c r="DT29" s="659"/>
      <c r="DU29" s="659"/>
      <c r="DV29" s="660"/>
      <c r="DW29" s="643">
        <v>12.8</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253436</v>
      </c>
      <c r="S30" s="641"/>
      <c r="T30" s="641"/>
      <c r="U30" s="641"/>
      <c r="V30" s="641"/>
      <c r="W30" s="641"/>
      <c r="X30" s="641"/>
      <c r="Y30" s="642"/>
      <c r="Z30" s="677">
        <v>0.6</v>
      </c>
      <c r="AA30" s="677"/>
      <c r="AB30" s="677"/>
      <c r="AC30" s="677"/>
      <c r="AD30" s="678" t="s">
        <v>235</v>
      </c>
      <c r="AE30" s="678"/>
      <c r="AF30" s="678"/>
      <c r="AG30" s="678"/>
      <c r="AH30" s="678"/>
      <c r="AI30" s="678"/>
      <c r="AJ30" s="678"/>
      <c r="AK30" s="678"/>
      <c r="AL30" s="643" t="s">
        <v>235</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3193498</v>
      </c>
      <c r="CS30" s="641"/>
      <c r="CT30" s="641"/>
      <c r="CU30" s="641"/>
      <c r="CV30" s="641"/>
      <c r="CW30" s="641"/>
      <c r="CX30" s="641"/>
      <c r="CY30" s="642"/>
      <c r="CZ30" s="643">
        <v>7.9</v>
      </c>
      <c r="DA30" s="661"/>
      <c r="DB30" s="661"/>
      <c r="DC30" s="662"/>
      <c r="DD30" s="646">
        <v>3161604</v>
      </c>
      <c r="DE30" s="641"/>
      <c r="DF30" s="641"/>
      <c r="DG30" s="641"/>
      <c r="DH30" s="641"/>
      <c r="DI30" s="641"/>
      <c r="DJ30" s="641"/>
      <c r="DK30" s="642"/>
      <c r="DL30" s="646">
        <v>3010835</v>
      </c>
      <c r="DM30" s="641"/>
      <c r="DN30" s="641"/>
      <c r="DO30" s="641"/>
      <c r="DP30" s="641"/>
      <c r="DQ30" s="641"/>
      <c r="DR30" s="641"/>
      <c r="DS30" s="641"/>
      <c r="DT30" s="641"/>
      <c r="DU30" s="641"/>
      <c r="DV30" s="642"/>
      <c r="DW30" s="643">
        <v>12.2</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5749190</v>
      </c>
      <c r="S31" s="641"/>
      <c r="T31" s="641"/>
      <c r="U31" s="641"/>
      <c r="V31" s="641"/>
      <c r="W31" s="641"/>
      <c r="X31" s="641"/>
      <c r="Y31" s="642"/>
      <c r="Z31" s="677">
        <v>12.8</v>
      </c>
      <c r="AA31" s="677"/>
      <c r="AB31" s="677"/>
      <c r="AC31" s="677"/>
      <c r="AD31" s="678" t="s">
        <v>127</v>
      </c>
      <c r="AE31" s="678"/>
      <c r="AF31" s="678"/>
      <c r="AG31" s="678"/>
      <c r="AH31" s="678"/>
      <c r="AI31" s="678"/>
      <c r="AJ31" s="678"/>
      <c r="AK31" s="678"/>
      <c r="AL31" s="643" t="s">
        <v>174</v>
      </c>
      <c r="AM31" s="644"/>
      <c r="AN31" s="644"/>
      <c r="AO31" s="679"/>
      <c r="AP31" s="715" t="s">
        <v>313</v>
      </c>
      <c r="AQ31" s="716"/>
      <c r="AR31" s="716"/>
      <c r="AS31" s="716"/>
      <c r="AT31" s="721" t="s">
        <v>314</v>
      </c>
      <c r="AU31" s="231"/>
      <c r="AV31" s="231"/>
      <c r="AW31" s="231"/>
      <c r="AX31" s="708" t="s">
        <v>187</v>
      </c>
      <c r="AY31" s="709"/>
      <c r="AZ31" s="709"/>
      <c r="BA31" s="709"/>
      <c r="BB31" s="709"/>
      <c r="BC31" s="709"/>
      <c r="BD31" s="709"/>
      <c r="BE31" s="709"/>
      <c r="BF31" s="710"/>
      <c r="BG31" s="711">
        <v>99</v>
      </c>
      <c r="BH31" s="712"/>
      <c r="BI31" s="712"/>
      <c r="BJ31" s="712"/>
      <c r="BK31" s="712"/>
      <c r="BL31" s="712"/>
      <c r="BM31" s="713">
        <v>97.7</v>
      </c>
      <c r="BN31" s="712"/>
      <c r="BO31" s="712"/>
      <c r="BP31" s="712"/>
      <c r="BQ31" s="714"/>
      <c r="BR31" s="711">
        <v>99.2</v>
      </c>
      <c r="BS31" s="712"/>
      <c r="BT31" s="712"/>
      <c r="BU31" s="712"/>
      <c r="BV31" s="712"/>
      <c r="BW31" s="712"/>
      <c r="BX31" s="713">
        <v>97.7</v>
      </c>
      <c r="BY31" s="712"/>
      <c r="BZ31" s="712"/>
      <c r="CA31" s="712"/>
      <c r="CB31" s="714"/>
      <c r="CD31" s="731"/>
      <c r="CE31" s="732"/>
      <c r="CF31" s="673" t="s">
        <v>315</v>
      </c>
      <c r="CG31" s="674"/>
      <c r="CH31" s="674"/>
      <c r="CI31" s="674"/>
      <c r="CJ31" s="674"/>
      <c r="CK31" s="674"/>
      <c r="CL31" s="674"/>
      <c r="CM31" s="674"/>
      <c r="CN31" s="674"/>
      <c r="CO31" s="674"/>
      <c r="CP31" s="674"/>
      <c r="CQ31" s="675"/>
      <c r="CR31" s="640">
        <v>162745</v>
      </c>
      <c r="CS31" s="659"/>
      <c r="CT31" s="659"/>
      <c r="CU31" s="659"/>
      <c r="CV31" s="659"/>
      <c r="CW31" s="659"/>
      <c r="CX31" s="659"/>
      <c r="CY31" s="660"/>
      <c r="CZ31" s="643">
        <v>0.4</v>
      </c>
      <c r="DA31" s="661"/>
      <c r="DB31" s="661"/>
      <c r="DC31" s="662"/>
      <c r="DD31" s="646">
        <v>162735</v>
      </c>
      <c r="DE31" s="659"/>
      <c r="DF31" s="659"/>
      <c r="DG31" s="659"/>
      <c r="DH31" s="659"/>
      <c r="DI31" s="659"/>
      <c r="DJ31" s="659"/>
      <c r="DK31" s="660"/>
      <c r="DL31" s="646">
        <v>162735</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04" t="s">
        <v>316</v>
      </c>
      <c r="C32" s="705"/>
      <c r="D32" s="705"/>
      <c r="E32" s="705"/>
      <c r="F32" s="705"/>
      <c r="G32" s="705"/>
      <c r="H32" s="705"/>
      <c r="I32" s="705"/>
      <c r="J32" s="705"/>
      <c r="K32" s="705"/>
      <c r="L32" s="705"/>
      <c r="M32" s="705"/>
      <c r="N32" s="705"/>
      <c r="O32" s="705"/>
      <c r="P32" s="705"/>
      <c r="Q32" s="706"/>
      <c r="R32" s="640" t="s">
        <v>235</v>
      </c>
      <c r="S32" s="641"/>
      <c r="T32" s="641"/>
      <c r="U32" s="641"/>
      <c r="V32" s="641"/>
      <c r="W32" s="641"/>
      <c r="X32" s="641"/>
      <c r="Y32" s="642"/>
      <c r="Z32" s="677" t="s">
        <v>127</v>
      </c>
      <c r="AA32" s="677"/>
      <c r="AB32" s="677"/>
      <c r="AC32" s="677"/>
      <c r="AD32" s="678" t="s">
        <v>127</v>
      </c>
      <c r="AE32" s="678"/>
      <c r="AF32" s="678"/>
      <c r="AG32" s="678"/>
      <c r="AH32" s="678"/>
      <c r="AI32" s="678"/>
      <c r="AJ32" s="678"/>
      <c r="AK32" s="678"/>
      <c r="AL32" s="643" t="s">
        <v>127</v>
      </c>
      <c r="AM32" s="644"/>
      <c r="AN32" s="644"/>
      <c r="AO32" s="679"/>
      <c r="AP32" s="717"/>
      <c r="AQ32" s="718"/>
      <c r="AR32" s="718"/>
      <c r="AS32" s="718"/>
      <c r="AT32" s="722"/>
      <c r="AU32" s="230" t="s">
        <v>317</v>
      </c>
      <c r="AV32" s="230"/>
      <c r="AW32" s="230"/>
      <c r="AX32" s="637" t="s">
        <v>318</v>
      </c>
      <c r="AY32" s="638"/>
      <c r="AZ32" s="638"/>
      <c r="BA32" s="638"/>
      <c r="BB32" s="638"/>
      <c r="BC32" s="638"/>
      <c r="BD32" s="638"/>
      <c r="BE32" s="638"/>
      <c r="BF32" s="639"/>
      <c r="BG32" s="724">
        <v>99</v>
      </c>
      <c r="BH32" s="659"/>
      <c r="BI32" s="659"/>
      <c r="BJ32" s="659"/>
      <c r="BK32" s="659"/>
      <c r="BL32" s="659"/>
      <c r="BM32" s="644">
        <v>97.5</v>
      </c>
      <c r="BN32" s="725"/>
      <c r="BO32" s="725"/>
      <c r="BP32" s="725"/>
      <c r="BQ32" s="683"/>
      <c r="BR32" s="724">
        <v>99</v>
      </c>
      <c r="BS32" s="659"/>
      <c r="BT32" s="659"/>
      <c r="BU32" s="659"/>
      <c r="BV32" s="659"/>
      <c r="BW32" s="659"/>
      <c r="BX32" s="644">
        <v>97.5</v>
      </c>
      <c r="BY32" s="725"/>
      <c r="BZ32" s="725"/>
      <c r="CA32" s="725"/>
      <c r="CB32" s="683"/>
      <c r="CD32" s="733"/>
      <c r="CE32" s="734"/>
      <c r="CF32" s="673" t="s">
        <v>319</v>
      </c>
      <c r="CG32" s="674"/>
      <c r="CH32" s="674"/>
      <c r="CI32" s="674"/>
      <c r="CJ32" s="674"/>
      <c r="CK32" s="674"/>
      <c r="CL32" s="674"/>
      <c r="CM32" s="674"/>
      <c r="CN32" s="674"/>
      <c r="CO32" s="674"/>
      <c r="CP32" s="674"/>
      <c r="CQ32" s="675"/>
      <c r="CR32" s="640" t="s">
        <v>235</v>
      </c>
      <c r="CS32" s="641"/>
      <c r="CT32" s="641"/>
      <c r="CU32" s="641"/>
      <c r="CV32" s="641"/>
      <c r="CW32" s="641"/>
      <c r="CX32" s="641"/>
      <c r="CY32" s="642"/>
      <c r="CZ32" s="643" t="s">
        <v>127</v>
      </c>
      <c r="DA32" s="661"/>
      <c r="DB32" s="661"/>
      <c r="DC32" s="662"/>
      <c r="DD32" s="646" t="s">
        <v>127</v>
      </c>
      <c r="DE32" s="641"/>
      <c r="DF32" s="641"/>
      <c r="DG32" s="641"/>
      <c r="DH32" s="641"/>
      <c r="DI32" s="641"/>
      <c r="DJ32" s="641"/>
      <c r="DK32" s="642"/>
      <c r="DL32" s="646" t="s">
        <v>174</v>
      </c>
      <c r="DM32" s="641"/>
      <c r="DN32" s="641"/>
      <c r="DO32" s="641"/>
      <c r="DP32" s="641"/>
      <c r="DQ32" s="641"/>
      <c r="DR32" s="641"/>
      <c r="DS32" s="641"/>
      <c r="DT32" s="641"/>
      <c r="DU32" s="641"/>
      <c r="DV32" s="642"/>
      <c r="DW32" s="643" t="s">
        <v>235</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2637057</v>
      </c>
      <c r="S33" s="641"/>
      <c r="T33" s="641"/>
      <c r="U33" s="641"/>
      <c r="V33" s="641"/>
      <c r="W33" s="641"/>
      <c r="X33" s="641"/>
      <c r="Y33" s="642"/>
      <c r="Z33" s="677">
        <v>5.9</v>
      </c>
      <c r="AA33" s="677"/>
      <c r="AB33" s="677"/>
      <c r="AC33" s="677"/>
      <c r="AD33" s="678" t="s">
        <v>127</v>
      </c>
      <c r="AE33" s="678"/>
      <c r="AF33" s="678"/>
      <c r="AG33" s="678"/>
      <c r="AH33" s="678"/>
      <c r="AI33" s="678"/>
      <c r="AJ33" s="678"/>
      <c r="AK33" s="678"/>
      <c r="AL33" s="643" t="s">
        <v>235</v>
      </c>
      <c r="AM33" s="644"/>
      <c r="AN33" s="644"/>
      <c r="AO33" s="679"/>
      <c r="AP33" s="719"/>
      <c r="AQ33" s="720"/>
      <c r="AR33" s="720"/>
      <c r="AS33" s="720"/>
      <c r="AT33" s="723"/>
      <c r="AU33" s="232"/>
      <c r="AV33" s="232"/>
      <c r="AW33" s="232"/>
      <c r="AX33" s="621" t="s">
        <v>321</v>
      </c>
      <c r="AY33" s="622"/>
      <c r="AZ33" s="622"/>
      <c r="BA33" s="622"/>
      <c r="BB33" s="622"/>
      <c r="BC33" s="622"/>
      <c r="BD33" s="622"/>
      <c r="BE33" s="622"/>
      <c r="BF33" s="623"/>
      <c r="BG33" s="707">
        <v>99</v>
      </c>
      <c r="BH33" s="625"/>
      <c r="BI33" s="625"/>
      <c r="BJ33" s="625"/>
      <c r="BK33" s="625"/>
      <c r="BL33" s="625"/>
      <c r="BM33" s="668">
        <v>97.7</v>
      </c>
      <c r="BN33" s="625"/>
      <c r="BO33" s="625"/>
      <c r="BP33" s="625"/>
      <c r="BQ33" s="689"/>
      <c r="BR33" s="707">
        <v>99.3</v>
      </c>
      <c r="BS33" s="625"/>
      <c r="BT33" s="625"/>
      <c r="BU33" s="625"/>
      <c r="BV33" s="625"/>
      <c r="BW33" s="625"/>
      <c r="BX33" s="668">
        <v>97.8</v>
      </c>
      <c r="BY33" s="625"/>
      <c r="BZ33" s="625"/>
      <c r="CA33" s="625"/>
      <c r="CB33" s="689"/>
      <c r="CD33" s="673" t="s">
        <v>322</v>
      </c>
      <c r="CE33" s="674"/>
      <c r="CF33" s="674"/>
      <c r="CG33" s="674"/>
      <c r="CH33" s="674"/>
      <c r="CI33" s="674"/>
      <c r="CJ33" s="674"/>
      <c r="CK33" s="674"/>
      <c r="CL33" s="674"/>
      <c r="CM33" s="674"/>
      <c r="CN33" s="674"/>
      <c r="CO33" s="674"/>
      <c r="CP33" s="674"/>
      <c r="CQ33" s="675"/>
      <c r="CR33" s="640">
        <v>16598518</v>
      </c>
      <c r="CS33" s="659"/>
      <c r="CT33" s="659"/>
      <c r="CU33" s="659"/>
      <c r="CV33" s="659"/>
      <c r="CW33" s="659"/>
      <c r="CX33" s="659"/>
      <c r="CY33" s="660"/>
      <c r="CZ33" s="643">
        <v>41.3</v>
      </c>
      <c r="DA33" s="661"/>
      <c r="DB33" s="661"/>
      <c r="DC33" s="662"/>
      <c r="DD33" s="646">
        <v>13069159</v>
      </c>
      <c r="DE33" s="659"/>
      <c r="DF33" s="659"/>
      <c r="DG33" s="659"/>
      <c r="DH33" s="659"/>
      <c r="DI33" s="659"/>
      <c r="DJ33" s="659"/>
      <c r="DK33" s="660"/>
      <c r="DL33" s="646">
        <v>10938978</v>
      </c>
      <c r="DM33" s="659"/>
      <c r="DN33" s="659"/>
      <c r="DO33" s="659"/>
      <c r="DP33" s="659"/>
      <c r="DQ33" s="659"/>
      <c r="DR33" s="659"/>
      <c r="DS33" s="659"/>
      <c r="DT33" s="659"/>
      <c r="DU33" s="659"/>
      <c r="DV33" s="660"/>
      <c r="DW33" s="643">
        <v>44.3</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204872</v>
      </c>
      <c r="S34" s="641"/>
      <c r="T34" s="641"/>
      <c r="U34" s="641"/>
      <c r="V34" s="641"/>
      <c r="W34" s="641"/>
      <c r="X34" s="641"/>
      <c r="Y34" s="642"/>
      <c r="Z34" s="677">
        <v>0.5</v>
      </c>
      <c r="AA34" s="677"/>
      <c r="AB34" s="677"/>
      <c r="AC34" s="677"/>
      <c r="AD34" s="678" t="s">
        <v>127</v>
      </c>
      <c r="AE34" s="678"/>
      <c r="AF34" s="678"/>
      <c r="AG34" s="678"/>
      <c r="AH34" s="678"/>
      <c r="AI34" s="678"/>
      <c r="AJ34" s="678"/>
      <c r="AK34" s="678"/>
      <c r="AL34" s="643" t="s">
        <v>235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6479344</v>
      </c>
      <c r="CS34" s="641"/>
      <c r="CT34" s="641"/>
      <c r="CU34" s="641"/>
      <c r="CV34" s="641"/>
      <c r="CW34" s="641"/>
      <c r="CX34" s="641"/>
      <c r="CY34" s="642"/>
      <c r="CZ34" s="643">
        <v>16.100000000000001</v>
      </c>
      <c r="DA34" s="661"/>
      <c r="DB34" s="661"/>
      <c r="DC34" s="662"/>
      <c r="DD34" s="646">
        <v>5168968</v>
      </c>
      <c r="DE34" s="641"/>
      <c r="DF34" s="641"/>
      <c r="DG34" s="641"/>
      <c r="DH34" s="641"/>
      <c r="DI34" s="641"/>
      <c r="DJ34" s="641"/>
      <c r="DK34" s="642"/>
      <c r="DL34" s="646">
        <v>4175561</v>
      </c>
      <c r="DM34" s="641"/>
      <c r="DN34" s="641"/>
      <c r="DO34" s="641"/>
      <c r="DP34" s="641"/>
      <c r="DQ34" s="641"/>
      <c r="DR34" s="641"/>
      <c r="DS34" s="641"/>
      <c r="DT34" s="641"/>
      <c r="DU34" s="641"/>
      <c r="DV34" s="642"/>
      <c r="DW34" s="643">
        <v>16.899999999999999</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18593</v>
      </c>
      <c r="S35" s="641"/>
      <c r="T35" s="641"/>
      <c r="U35" s="641"/>
      <c r="V35" s="641"/>
      <c r="W35" s="641"/>
      <c r="X35" s="641"/>
      <c r="Y35" s="642"/>
      <c r="Z35" s="677">
        <v>0</v>
      </c>
      <c r="AA35" s="677"/>
      <c r="AB35" s="677"/>
      <c r="AC35" s="677"/>
      <c r="AD35" s="678" t="s">
        <v>235</v>
      </c>
      <c r="AE35" s="678"/>
      <c r="AF35" s="678"/>
      <c r="AG35" s="678"/>
      <c r="AH35" s="678"/>
      <c r="AI35" s="678"/>
      <c r="AJ35" s="678"/>
      <c r="AK35" s="678"/>
      <c r="AL35" s="643" t="s">
        <v>235</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771604</v>
      </c>
      <c r="CS35" s="659"/>
      <c r="CT35" s="659"/>
      <c r="CU35" s="659"/>
      <c r="CV35" s="659"/>
      <c r="CW35" s="659"/>
      <c r="CX35" s="659"/>
      <c r="CY35" s="660"/>
      <c r="CZ35" s="643">
        <v>1.9</v>
      </c>
      <c r="DA35" s="661"/>
      <c r="DB35" s="661"/>
      <c r="DC35" s="662"/>
      <c r="DD35" s="646">
        <v>362653</v>
      </c>
      <c r="DE35" s="659"/>
      <c r="DF35" s="659"/>
      <c r="DG35" s="659"/>
      <c r="DH35" s="659"/>
      <c r="DI35" s="659"/>
      <c r="DJ35" s="659"/>
      <c r="DK35" s="660"/>
      <c r="DL35" s="646">
        <v>362653</v>
      </c>
      <c r="DM35" s="659"/>
      <c r="DN35" s="659"/>
      <c r="DO35" s="659"/>
      <c r="DP35" s="659"/>
      <c r="DQ35" s="659"/>
      <c r="DR35" s="659"/>
      <c r="DS35" s="659"/>
      <c r="DT35" s="659"/>
      <c r="DU35" s="659"/>
      <c r="DV35" s="660"/>
      <c r="DW35" s="643">
        <v>1.5</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1375642</v>
      </c>
      <c r="S36" s="641"/>
      <c r="T36" s="641"/>
      <c r="U36" s="641"/>
      <c r="V36" s="641"/>
      <c r="W36" s="641"/>
      <c r="X36" s="641"/>
      <c r="Y36" s="642"/>
      <c r="Z36" s="677">
        <v>3.1</v>
      </c>
      <c r="AA36" s="677"/>
      <c r="AB36" s="677"/>
      <c r="AC36" s="677"/>
      <c r="AD36" s="678" t="s">
        <v>235</v>
      </c>
      <c r="AE36" s="678"/>
      <c r="AF36" s="678"/>
      <c r="AG36" s="678"/>
      <c r="AH36" s="678"/>
      <c r="AI36" s="678"/>
      <c r="AJ36" s="678"/>
      <c r="AK36" s="678"/>
      <c r="AL36" s="643" t="s">
        <v>235</v>
      </c>
      <c r="AM36" s="644"/>
      <c r="AN36" s="644"/>
      <c r="AO36" s="679"/>
      <c r="AP36" s="235"/>
      <c r="AQ36" s="692" t="s">
        <v>330</v>
      </c>
      <c r="AR36" s="693"/>
      <c r="AS36" s="693"/>
      <c r="AT36" s="693"/>
      <c r="AU36" s="693"/>
      <c r="AV36" s="693"/>
      <c r="AW36" s="693"/>
      <c r="AX36" s="693"/>
      <c r="AY36" s="694"/>
      <c r="AZ36" s="695">
        <v>4892959</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83893</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4217827</v>
      </c>
      <c r="CS36" s="641"/>
      <c r="CT36" s="641"/>
      <c r="CU36" s="641"/>
      <c r="CV36" s="641"/>
      <c r="CW36" s="641"/>
      <c r="CX36" s="641"/>
      <c r="CY36" s="642"/>
      <c r="CZ36" s="643">
        <v>10.5</v>
      </c>
      <c r="DA36" s="661"/>
      <c r="DB36" s="661"/>
      <c r="DC36" s="662"/>
      <c r="DD36" s="646">
        <v>3695314</v>
      </c>
      <c r="DE36" s="641"/>
      <c r="DF36" s="641"/>
      <c r="DG36" s="641"/>
      <c r="DH36" s="641"/>
      <c r="DI36" s="641"/>
      <c r="DJ36" s="641"/>
      <c r="DK36" s="642"/>
      <c r="DL36" s="646">
        <v>3222101</v>
      </c>
      <c r="DM36" s="641"/>
      <c r="DN36" s="641"/>
      <c r="DO36" s="641"/>
      <c r="DP36" s="641"/>
      <c r="DQ36" s="641"/>
      <c r="DR36" s="641"/>
      <c r="DS36" s="641"/>
      <c r="DT36" s="641"/>
      <c r="DU36" s="641"/>
      <c r="DV36" s="642"/>
      <c r="DW36" s="643">
        <v>13</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4360509</v>
      </c>
      <c r="S37" s="641"/>
      <c r="T37" s="641"/>
      <c r="U37" s="641"/>
      <c r="V37" s="641"/>
      <c r="W37" s="641"/>
      <c r="X37" s="641"/>
      <c r="Y37" s="642"/>
      <c r="Z37" s="677">
        <v>9.6999999999999993</v>
      </c>
      <c r="AA37" s="677"/>
      <c r="AB37" s="677"/>
      <c r="AC37" s="677"/>
      <c r="AD37" s="678" t="s">
        <v>248</v>
      </c>
      <c r="AE37" s="678"/>
      <c r="AF37" s="678"/>
      <c r="AG37" s="678"/>
      <c r="AH37" s="678"/>
      <c r="AI37" s="678"/>
      <c r="AJ37" s="678"/>
      <c r="AK37" s="678"/>
      <c r="AL37" s="643" t="s">
        <v>235</v>
      </c>
      <c r="AM37" s="644"/>
      <c r="AN37" s="644"/>
      <c r="AO37" s="679"/>
      <c r="AQ37" s="680" t="s">
        <v>334</v>
      </c>
      <c r="AR37" s="681"/>
      <c r="AS37" s="681"/>
      <c r="AT37" s="681"/>
      <c r="AU37" s="681"/>
      <c r="AV37" s="681"/>
      <c r="AW37" s="681"/>
      <c r="AX37" s="681"/>
      <c r="AY37" s="682"/>
      <c r="AZ37" s="640">
        <v>1281573</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44391</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1470715</v>
      </c>
      <c r="CS37" s="659"/>
      <c r="CT37" s="659"/>
      <c r="CU37" s="659"/>
      <c r="CV37" s="659"/>
      <c r="CW37" s="659"/>
      <c r="CX37" s="659"/>
      <c r="CY37" s="660"/>
      <c r="CZ37" s="643">
        <v>3.7</v>
      </c>
      <c r="DA37" s="661"/>
      <c r="DB37" s="661"/>
      <c r="DC37" s="662"/>
      <c r="DD37" s="646">
        <v>1470715</v>
      </c>
      <c r="DE37" s="659"/>
      <c r="DF37" s="659"/>
      <c r="DG37" s="659"/>
      <c r="DH37" s="659"/>
      <c r="DI37" s="659"/>
      <c r="DJ37" s="659"/>
      <c r="DK37" s="660"/>
      <c r="DL37" s="646">
        <v>1470715</v>
      </c>
      <c r="DM37" s="659"/>
      <c r="DN37" s="659"/>
      <c r="DO37" s="659"/>
      <c r="DP37" s="659"/>
      <c r="DQ37" s="659"/>
      <c r="DR37" s="659"/>
      <c r="DS37" s="659"/>
      <c r="DT37" s="659"/>
      <c r="DU37" s="659"/>
      <c r="DV37" s="660"/>
      <c r="DW37" s="643">
        <v>6</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885049</v>
      </c>
      <c r="S38" s="641"/>
      <c r="T38" s="641"/>
      <c r="U38" s="641"/>
      <c r="V38" s="641"/>
      <c r="W38" s="641"/>
      <c r="X38" s="641"/>
      <c r="Y38" s="642"/>
      <c r="Z38" s="677">
        <v>2</v>
      </c>
      <c r="AA38" s="677"/>
      <c r="AB38" s="677"/>
      <c r="AC38" s="677"/>
      <c r="AD38" s="678">
        <v>58923</v>
      </c>
      <c r="AE38" s="678"/>
      <c r="AF38" s="678"/>
      <c r="AG38" s="678"/>
      <c r="AH38" s="678"/>
      <c r="AI38" s="678"/>
      <c r="AJ38" s="678"/>
      <c r="AK38" s="678"/>
      <c r="AL38" s="643">
        <v>0.3</v>
      </c>
      <c r="AM38" s="644"/>
      <c r="AN38" s="644"/>
      <c r="AO38" s="679"/>
      <c r="AQ38" s="680" t="s">
        <v>338</v>
      </c>
      <c r="AR38" s="681"/>
      <c r="AS38" s="681"/>
      <c r="AT38" s="681"/>
      <c r="AU38" s="681"/>
      <c r="AV38" s="681"/>
      <c r="AW38" s="681"/>
      <c r="AX38" s="681"/>
      <c r="AY38" s="682"/>
      <c r="AZ38" s="640">
        <v>32481</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16609</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4080478</v>
      </c>
      <c r="CS38" s="641"/>
      <c r="CT38" s="641"/>
      <c r="CU38" s="641"/>
      <c r="CV38" s="641"/>
      <c r="CW38" s="641"/>
      <c r="CX38" s="641"/>
      <c r="CY38" s="642"/>
      <c r="CZ38" s="643">
        <v>10.199999999999999</v>
      </c>
      <c r="DA38" s="661"/>
      <c r="DB38" s="661"/>
      <c r="DC38" s="662"/>
      <c r="DD38" s="646">
        <v>3550101</v>
      </c>
      <c r="DE38" s="641"/>
      <c r="DF38" s="641"/>
      <c r="DG38" s="641"/>
      <c r="DH38" s="641"/>
      <c r="DI38" s="641"/>
      <c r="DJ38" s="641"/>
      <c r="DK38" s="642"/>
      <c r="DL38" s="646">
        <v>3178663</v>
      </c>
      <c r="DM38" s="641"/>
      <c r="DN38" s="641"/>
      <c r="DO38" s="641"/>
      <c r="DP38" s="641"/>
      <c r="DQ38" s="641"/>
      <c r="DR38" s="641"/>
      <c r="DS38" s="641"/>
      <c r="DT38" s="641"/>
      <c r="DU38" s="641"/>
      <c r="DV38" s="642"/>
      <c r="DW38" s="643">
        <v>12.9</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4003396</v>
      </c>
      <c r="S39" s="641"/>
      <c r="T39" s="641"/>
      <c r="U39" s="641"/>
      <c r="V39" s="641"/>
      <c r="W39" s="641"/>
      <c r="X39" s="641"/>
      <c r="Y39" s="642"/>
      <c r="Z39" s="677">
        <v>8.9</v>
      </c>
      <c r="AA39" s="677"/>
      <c r="AB39" s="677"/>
      <c r="AC39" s="677"/>
      <c r="AD39" s="678" t="s">
        <v>248</v>
      </c>
      <c r="AE39" s="678"/>
      <c r="AF39" s="678"/>
      <c r="AG39" s="678"/>
      <c r="AH39" s="678"/>
      <c r="AI39" s="678"/>
      <c r="AJ39" s="678"/>
      <c r="AK39" s="678"/>
      <c r="AL39" s="643" t="s">
        <v>248</v>
      </c>
      <c r="AM39" s="644"/>
      <c r="AN39" s="644"/>
      <c r="AO39" s="679"/>
      <c r="AQ39" s="680" t="s">
        <v>342</v>
      </c>
      <c r="AR39" s="681"/>
      <c r="AS39" s="681"/>
      <c r="AT39" s="681"/>
      <c r="AU39" s="681"/>
      <c r="AV39" s="681"/>
      <c r="AW39" s="681"/>
      <c r="AX39" s="681"/>
      <c r="AY39" s="682"/>
      <c r="AZ39" s="640" t="s">
        <v>174</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26990</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863604</v>
      </c>
      <c r="CS39" s="659"/>
      <c r="CT39" s="659"/>
      <c r="CU39" s="659"/>
      <c r="CV39" s="659"/>
      <c r="CW39" s="659"/>
      <c r="CX39" s="659"/>
      <c r="CY39" s="660"/>
      <c r="CZ39" s="643">
        <v>2.1</v>
      </c>
      <c r="DA39" s="661"/>
      <c r="DB39" s="661"/>
      <c r="DC39" s="662"/>
      <c r="DD39" s="646">
        <v>292123</v>
      </c>
      <c r="DE39" s="659"/>
      <c r="DF39" s="659"/>
      <c r="DG39" s="659"/>
      <c r="DH39" s="659"/>
      <c r="DI39" s="659"/>
      <c r="DJ39" s="659"/>
      <c r="DK39" s="660"/>
      <c r="DL39" s="646" t="s">
        <v>248</v>
      </c>
      <c r="DM39" s="659"/>
      <c r="DN39" s="659"/>
      <c r="DO39" s="659"/>
      <c r="DP39" s="659"/>
      <c r="DQ39" s="659"/>
      <c r="DR39" s="659"/>
      <c r="DS39" s="659"/>
      <c r="DT39" s="659"/>
      <c r="DU39" s="659"/>
      <c r="DV39" s="660"/>
      <c r="DW39" s="643" t="s">
        <v>127</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235</v>
      </c>
      <c r="S40" s="641"/>
      <c r="T40" s="641"/>
      <c r="U40" s="641"/>
      <c r="V40" s="641"/>
      <c r="W40" s="641"/>
      <c r="X40" s="641"/>
      <c r="Y40" s="642"/>
      <c r="Z40" s="677" t="s">
        <v>127</v>
      </c>
      <c r="AA40" s="677"/>
      <c r="AB40" s="677"/>
      <c r="AC40" s="677"/>
      <c r="AD40" s="678" t="s">
        <v>235</v>
      </c>
      <c r="AE40" s="678"/>
      <c r="AF40" s="678"/>
      <c r="AG40" s="678"/>
      <c r="AH40" s="678"/>
      <c r="AI40" s="678"/>
      <c r="AJ40" s="678"/>
      <c r="AK40" s="678"/>
      <c r="AL40" s="643" t="s">
        <v>235</v>
      </c>
      <c r="AM40" s="644"/>
      <c r="AN40" s="644"/>
      <c r="AO40" s="679"/>
      <c r="AQ40" s="680" t="s">
        <v>346</v>
      </c>
      <c r="AR40" s="681"/>
      <c r="AS40" s="681"/>
      <c r="AT40" s="681"/>
      <c r="AU40" s="681"/>
      <c r="AV40" s="681"/>
      <c r="AW40" s="681"/>
      <c r="AX40" s="681"/>
      <c r="AY40" s="682"/>
      <c r="AZ40" s="640" t="s">
        <v>127</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86</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185661</v>
      </c>
      <c r="CS40" s="641"/>
      <c r="CT40" s="641"/>
      <c r="CU40" s="641"/>
      <c r="CV40" s="641"/>
      <c r="CW40" s="641"/>
      <c r="CX40" s="641"/>
      <c r="CY40" s="642"/>
      <c r="CZ40" s="643">
        <v>0.5</v>
      </c>
      <c r="DA40" s="661"/>
      <c r="DB40" s="661"/>
      <c r="DC40" s="662"/>
      <c r="DD40" s="646" t="s">
        <v>174</v>
      </c>
      <c r="DE40" s="641"/>
      <c r="DF40" s="641"/>
      <c r="DG40" s="641"/>
      <c r="DH40" s="641"/>
      <c r="DI40" s="641"/>
      <c r="DJ40" s="641"/>
      <c r="DK40" s="642"/>
      <c r="DL40" s="646" t="s">
        <v>248</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1234296</v>
      </c>
      <c r="S41" s="641"/>
      <c r="T41" s="641"/>
      <c r="U41" s="641"/>
      <c r="V41" s="641"/>
      <c r="W41" s="641"/>
      <c r="X41" s="641"/>
      <c r="Y41" s="642"/>
      <c r="Z41" s="677">
        <v>2.8</v>
      </c>
      <c r="AA41" s="677"/>
      <c r="AB41" s="677"/>
      <c r="AC41" s="677"/>
      <c r="AD41" s="678" t="s">
        <v>248</v>
      </c>
      <c r="AE41" s="678"/>
      <c r="AF41" s="678"/>
      <c r="AG41" s="678"/>
      <c r="AH41" s="678"/>
      <c r="AI41" s="678"/>
      <c r="AJ41" s="678"/>
      <c r="AK41" s="678"/>
      <c r="AL41" s="643" t="s">
        <v>248</v>
      </c>
      <c r="AM41" s="644"/>
      <c r="AN41" s="644"/>
      <c r="AO41" s="679"/>
      <c r="AQ41" s="680" t="s">
        <v>351</v>
      </c>
      <c r="AR41" s="681"/>
      <c r="AS41" s="681"/>
      <c r="AT41" s="681"/>
      <c r="AU41" s="681"/>
      <c r="AV41" s="681"/>
      <c r="AW41" s="681"/>
      <c r="AX41" s="681"/>
      <c r="AY41" s="682"/>
      <c r="AZ41" s="640">
        <v>870654</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235</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235</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44881247</v>
      </c>
      <c r="S42" s="663"/>
      <c r="T42" s="663"/>
      <c r="U42" s="663"/>
      <c r="V42" s="663"/>
      <c r="W42" s="663"/>
      <c r="X42" s="663"/>
      <c r="Y42" s="665"/>
      <c r="Z42" s="666">
        <v>100</v>
      </c>
      <c r="AA42" s="666"/>
      <c r="AB42" s="666"/>
      <c r="AC42" s="666"/>
      <c r="AD42" s="667">
        <v>23477849</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2708251</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323</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5182381</v>
      </c>
      <c r="CS42" s="641"/>
      <c r="CT42" s="641"/>
      <c r="CU42" s="641"/>
      <c r="CV42" s="641"/>
      <c r="CW42" s="641"/>
      <c r="CX42" s="641"/>
      <c r="CY42" s="642"/>
      <c r="CZ42" s="643">
        <v>12.9</v>
      </c>
      <c r="DA42" s="644"/>
      <c r="DB42" s="644"/>
      <c r="DC42" s="645"/>
      <c r="DD42" s="646">
        <v>895022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138517</v>
      </c>
      <c r="CS43" s="659"/>
      <c r="CT43" s="659"/>
      <c r="CU43" s="659"/>
      <c r="CV43" s="659"/>
      <c r="CW43" s="659"/>
      <c r="CX43" s="659"/>
      <c r="CY43" s="660"/>
      <c r="CZ43" s="643">
        <v>0.3</v>
      </c>
      <c r="DA43" s="661"/>
      <c r="DB43" s="661"/>
      <c r="DC43" s="662"/>
      <c r="DD43" s="646">
        <v>138517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359</v>
      </c>
      <c r="CG44" s="638"/>
      <c r="CH44" s="638"/>
      <c r="CI44" s="638"/>
      <c r="CJ44" s="638"/>
      <c r="CK44" s="638"/>
      <c r="CL44" s="638"/>
      <c r="CM44" s="638"/>
      <c r="CN44" s="638"/>
      <c r="CO44" s="638"/>
      <c r="CP44" s="638"/>
      <c r="CQ44" s="639"/>
      <c r="CR44" s="640">
        <v>5182381</v>
      </c>
      <c r="CS44" s="641"/>
      <c r="CT44" s="641"/>
      <c r="CU44" s="641"/>
      <c r="CV44" s="641"/>
      <c r="CW44" s="641"/>
      <c r="CX44" s="641"/>
      <c r="CY44" s="642"/>
      <c r="CZ44" s="643">
        <v>12.9</v>
      </c>
      <c r="DA44" s="644"/>
      <c r="DB44" s="644"/>
      <c r="DC44" s="645"/>
      <c r="DD44" s="646">
        <v>895022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1374573</v>
      </c>
      <c r="CS45" s="659"/>
      <c r="CT45" s="659"/>
      <c r="CU45" s="659"/>
      <c r="CV45" s="659"/>
      <c r="CW45" s="659"/>
      <c r="CX45" s="659"/>
      <c r="CY45" s="660"/>
      <c r="CZ45" s="643">
        <v>3.4</v>
      </c>
      <c r="DA45" s="661"/>
      <c r="DB45" s="661"/>
      <c r="DC45" s="662"/>
      <c r="DD45" s="646">
        <v>81284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3773340</v>
      </c>
      <c r="CS46" s="641"/>
      <c r="CT46" s="641"/>
      <c r="CU46" s="641"/>
      <c r="CV46" s="641"/>
      <c r="CW46" s="641"/>
      <c r="CX46" s="641"/>
      <c r="CY46" s="642"/>
      <c r="CZ46" s="643">
        <v>9.4</v>
      </c>
      <c r="DA46" s="644"/>
      <c r="DB46" s="644"/>
      <c r="DC46" s="645"/>
      <c r="DD46" s="646">
        <v>804970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t="s">
        <v>127</v>
      </c>
      <c r="CS47" s="659"/>
      <c r="CT47" s="659"/>
      <c r="CU47" s="659"/>
      <c r="CV47" s="659"/>
      <c r="CW47" s="659"/>
      <c r="CX47" s="659"/>
      <c r="CY47" s="660"/>
      <c r="CZ47" s="643" t="s">
        <v>127</v>
      </c>
      <c r="DA47" s="661"/>
      <c r="DB47" s="661"/>
      <c r="DC47" s="662"/>
      <c r="DD47" s="646" t="s">
        <v>174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235</v>
      </c>
      <c r="CS48" s="641"/>
      <c r="CT48" s="641"/>
      <c r="CU48" s="641"/>
      <c r="CV48" s="641"/>
      <c r="CW48" s="641"/>
      <c r="CX48" s="641"/>
      <c r="CY48" s="642"/>
      <c r="CZ48" s="643" t="s">
        <v>235</v>
      </c>
      <c r="DA48" s="644"/>
      <c r="DB48" s="644"/>
      <c r="DC48" s="645"/>
      <c r="DD48" s="646" t="s">
        <v>248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40171244</v>
      </c>
      <c r="CS49" s="625"/>
      <c r="CT49" s="625"/>
      <c r="CU49" s="625"/>
      <c r="CV49" s="625"/>
      <c r="CW49" s="625"/>
      <c r="CX49" s="625"/>
      <c r="CY49" s="626"/>
      <c r="CZ49" s="627">
        <v>100</v>
      </c>
      <c r="DA49" s="628"/>
      <c r="DB49" s="628"/>
      <c r="DC49" s="629"/>
      <c r="DD49" s="630">
        <v>25433438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tHp1nouGJOUqO2n9g6cQeOw9c8VPQ7vboUuOjJKDvOy55yCXDEOk7AduPQST/RKWbKTFqG5xd3eezRRW/TM9Q==" saltValue="Q9typIXoc+WcZbMAagVf0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44630</v>
      </c>
      <c r="R7" s="1160"/>
      <c r="S7" s="1160"/>
      <c r="T7" s="1160"/>
      <c r="U7" s="1160"/>
      <c r="V7" s="1160">
        <v>39938</v>
      </c>
      <c r="W7" s="1160"/>
      <c r="X7" s="1160"/>
      <c r="Y7" s="1160"/>
      <c r="Z7" s="1160"/>
      <c r="AA7" s="1160">
        <v>4693</v>
      </c>
      <c r="AB7" s="1160"/>
      <c r="AC7" s="1160"/>
      <c r="AD7" s="1160"/>
      <c r="AE7" s="1161"/>
      <c r="AF7" s="1162">
        <v>3927</v>
      </c>
      <c r="AG7" s="1163"/>
      <c r="AH7" s="1163"/>
      <c r="AI7" s="1163"/>
      <c r="AJ7" s="1164"/>
      <c r="AK7" s="1146">
        <v>1377</v>
      </c>
      <c r="AL7" s="1147"/>
      <c r="AM7" s="1147"/>
      <c r="AN7" s="1147"/>
      <c r="AO7" s="1147"/>
      <c r="AP7" s="1147">
        <v>32704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608</v>
      </c>
      <c r="BT7" s="1151"/>
      <c r="BU7" s="1151"/>
      <c r="BV7" s="1151"/>
      <c r="BW7" s="1151"/>
      <c r="BX7" s="1151"/>
      <c r="BY7" s="1151"/>
      <c r="BZ7" s="1151"/>
      <c r="CA7" s="1151"/>
      <c r="CB7" s="1151"/>
      <c r="CC7" s="1151"/>
      <c r="CD7" s="1151"/>
      <c r="CE7" s="1151"/>
      <c r="CF7" s="1151"/>
      <c r="CG7" s="1152"/>
      <c r="CH7" s="1143">
        <v>3</v>
      </c>
      <c r="CI7" s="1144"/>
      <c r="CJ7" s="1144"/>
      <c r="CK7" s="1144"/>
      <c r="CL7" s="1145"/>
      <c r="CM7" s="1143">
        <v>5</v>
      </c>
      <c r="CN7" s="1144"/>
      <c r="CO7" s="1144"/>
      <c r="CP7" s="1144"/>
      <c r="CQ7" s="1145"/>
      <c r="CR7" s="1143">
        <v>10</v>
      </c>
      <c r="CS7" s="1144"/>
      <c r="CT7" s="1144"/>
      <c r="CU7" s="1144"/>
      <c r="CV7" s="1145"/>
      <c r="CW7" s="1143" t="s">
        <v>612</v>
      </c>
      <c r="CX7" s="1144"/>
      <c r="CY7" s="1144"/>
      <c r="CZ7" s="1144"/>
      <c r="DA7" s="1145"/>
      <c r="DB7" s="1143" t="s">
        <v>612</v>
      </c>
      <c r="DC7" s="1144"/>
      <c r="DD7" s="1144"/>
      <c r="DE7" s="1144"/>
      <c r="DF7" s="1145"/>
      <c r="DG7" s="1143" t="s">
        <v>612</v>
      </c>
      <c r="DH7" s="1144"/>
      <c r="DI7" s="1144"/>
      <c r="DJ7" s="1144"/>
      <c r="DK7" s="1145"/>
      <c r="DL7" s="1143" t="s">
        <v>612</v>
      </c>
      <c r="DM7" s="1144"/>
      <c r="DN7" s="1144"/>
      <c r="DO7" s="1144"/>
      <c r="DP7" s="1145"/>
      <c r="DQ7" s="1143" t="s">
        <v>612</v>
      </c>
      <c r="DR7" s="1144"/>
      <c r="DS7" s="1144"/>
      <c r="DT7" s="1144"/>
      <c r="DU7" s="1145"/>
      <c r="DV7" s="1170"/>
      <c r="DW7" s="1171"/>
      <c r="DX7" s="1171"/>
      <c r="DY7" s="1171"/>
      <c r="DZ7" s="1172"/>
      <c r="EA7" s="255"/>
    </row>
    <row r="8" spans="1:131" s="256" customFormat="1" ht="26.25" customHeight="1" x14ac:dyDescent="0.15">
      <c r="A8" s="262">
        <v>2</v>
      </c>
      <c r="B8" s="1086" t="s">
        <v>391</v>
      </c>
      <c r="C8" s="1087"/>
      <c r="D8" s="1087"/>
      <c r="E8" s="1087"/>
      <c r="F8" s="1087"/>
      <c r="G8" s="1087"/>
      <c r="H8" s="1087"/>
      <c r="I8" s="1087"/>
      <c r="J8" s="1087"/>
      <c r="K8" s="1087"/>
      <c r="L8" s="1087"/>
      <c r="M8" s="1087"/>
      <c r="N8" s="1087"/>
      <c r="O8" s="1087"/>
      <c r="P8" s="1088"/>
      <c r="Q8" s="1098">
        <v>13</v>
      </c>
      <c r="R8" s="1099"/>
      <c r="S8" s="1099"/>
      <c r="T8" s="1099"/>
      <c r="U8" s="1099"/>
      <c r="V8" s="1099">
        <v>0</v>
      </c>
      <c r="W8" s="1099"/>
      <c r="X8" s="1099"/>
      <c r="Y8" s="1099"/>
      <c r="Z8" s="1099"/>
      <c r="AA8" s="1099">
        <v>12</v>
      </c>
      <c r="AB8" s="1099"/>
      <c r="AC8" s="1099"/>
      <c r="AD8" s="1099"/>
      <c r="AE8" s="1100"/>
      <c r="AF8" s="1092">
        <v>12</v>
      </c>
      <c r="AG8" s="1093"/>
      <c r="AH8" s="1093"/>
      <c r="AI8" s="1093"/>
      <c r="AJ8" s="1094"/>
      <c r="AK8" s="1141" t="s">
        <v>592</v>
      </c>
      <c r="AL8" s="1142"/>
      <c r="AM8" s="1142"/>
      <c r="AN8" s="1142"/>
      <c r="AO8" s="1142"/>
      <c r="AP8" s="1142">
        <v>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609</v>
      </c>
      <c r="BT8" s="1070"/>
      <c r="BU8" s="1070"/>
      <c r="BV8" s="1070"/>
      <c r="BW8" s="1070"/>
      <c r="BX8" s="1070"/>
      <c r="BY8" s="1070"/>
      <c r="BZ8" s="1070"/>
      <c r="CA8" s="1070"/>
      <c r="CB8" s="1070"/>
      <c r="CC8" s="1070"/>
      <c r="CD8" s="1070"/>
      <c r="CE8" s="1070"/>
      <c r="CF8" s="1070"/>
      <c r="CG8" s="1071"/>
      <c r="CH8" s="1044">
        <v>-2</v>
      </c>
      <c r="CI8" s="1045"/>
      <c r="CJ8" s="1045"/>
      <c r="CK8" s="1045"/>
      <c r="CL8" s="1046"/>
      <c r="CM8" s="1044">
        <v>12</v>
      </c>
      <c r="CN8" s="1045"/>
      <c r="CO8" s="1045"/>
      <c r="CP8" s="1045"/>
      <c r="CQ8" s="1046"/>
      <c r="CR8" s="1044">
        <v>20</v>
      </c>
      <c r="CS8" s="1045"/>
      <c r="CT8" s="1045"/>
      <c r="CU8" s="1045"/>
      <c r="CV8" s="1046"/>
      <c r="CW8" s="1044" t="s">
        <v>593</v>
      </c>
      <c r="CX8" s="1045"/>
      <c r="CY8" s="1045"/>
      <c r="CZ8" s="1045"/>
      <c r="DA8" s="1046"/>
      <c r="DB8" s="1044" t="s">
        <v>593</v>
      </c>
      <c r="DC8" s="1045"/>
      <c r="DD8" s="1045"/>
      <c r="DE8" s="1045"/>
      <c r="DF8" s="1046"/>
      <c r="DG8" s="1044" t="s">
        <v>593</v>
      </c>
      <c r="DH8" s="1045"/>
      <c r="DI8" s="1045"/>
      <c r="DJ8" s="1045"/>
      <c r="DK8" s="1046"/>
      <c r="DL8" s="1044" t="s">
        <v>593</v>
      </c>
      <c r="DM8" s="1045"/>
      <c r="DN8" s="1045"/>
      <c r="DO8" s="1045"/>
      <c r="DP8" s="1046"/>
      <c r="DQ8" s="1044" t="s">
        <v>593</v>
      </c>
      <c r="DR8" s="1045"/>
      <c r="DS8" s="1045"/>
      <c r="DT8" s="1045"/>
      <c r="DU8" s="1046"/>
      <c r="DV8" s="1047"/>
      <c r="DW8" s="1048"/>
      <c r="DX8" s="1048"/>
      <c r="DY8" s="1048"/>
      <c r="DZ8" s="1049"/>
      <c r="EA8" s="255"/>
    </row>
    <row r="9" spans="1:131" s="256" customFormat="1" ht="26.25" customHeight="1" x14ac:dyDescent="0.15">
      <c r="A9" s="262">
        <v>3</v>
      </c>
      <c r="B9" s="1086" t="s">
        <v>392</v>
      </c>
      <c r="C9" s="1087"/>
      <c r="D9" s="1087"/>
      <c r="E9" s="1087"/>
      <c r="F9" s="1087"/>
      <c r="G9" s="1087"/>
      <c r="H9" s="1087"/>
      <c r="I9" s="1087"/>
      <c r="J9" s="1087"/>
      <c r="K9" s="1087"/>
      <c r="L9" s="1087"/>
      <c r="M9" s="1087"/>
      <c r="N9" s="1087"/>
      <c r="O9" s="1087"/>
      <c r="P9" s="1088"/>
      <c r="Q9" s="1098">
        <v>238</v>
      </c>
      <c r="R9" s="1099"/>
      <c r="S9" s="1099"/>
      <c r="T9" s="1099"/>
      <c r="U9" s="1099"/>
      <c r="V9" s="1099">
        <v>238</v>
      </c>
      <c r="W9" s="1099"/>
      <c r="X9" s="1099"/>
      <c r="Y9" s="1099"/>
      <c r="Z9" s="1099"/>
      <c r="AA9" s="1099">
        <v>0</v>
      </c>
      <c r="AB9" s="1099"/>
      <c r="AC9" s="1099"/>
      <c r="AD9" s="1099"/>
      <c r="AE9" s="1100"/>
      <c r="AF9" s="1092">
        <v>-16</v>
      </c>
      <c r="AG9" s="1093"/>
      <c r="AH9" s="1093"/>
      <c r="AI9" s="1093"/>
      <c r="AJ9" s="1094"/>
      <c r="AK9" s="1141" t="s">
        <v>593</v>
      </c>
      <c r="AL9" s="1142"/>
      <c r="AM9" s="1142"/>
      <c r="AN9" s="1142"/>
      <c r="AO9" s="1142"/>
      <c r="AP9" s="1142">
        <v>219</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t="s">
        <v>611</v>
      </c>
      <c r="BS9" s="1069" t="s">
        <v>610</v>
      </c>
      <c r="BT9" s="1070"/>
      <c r="BU9" s="1070"/>
      <c r="BV9" s="1070"/>
      <c r="BW9" s="1070"/>
      <c r="BX9" s="1070"/>
      <c r="BY9" s="1070"/>
      <c r="BZ9" s="1070"/>
      <c r="CA9" s="1070"/>
      <c r="CB9" s="1070"/>
      <c r="CC9" s="1070"/>
      <c r="CD9" s="1070"/>
      <c r="CE9" s="1070"/>
      <c r="CF9" s="1070"/>
      <c r="CG9" s="1071"/>
      <c r="CH9" s="1044">
        <v>28</v>
      </c>
      <c r="CI9" s="1045"/>
      <c r="CJ9" s="1045"/>
      <c r="CK9" s="1045"/>
      <c r="CL9" s="1046"/>
      <c r="CM9" s="1044">
        <v>1068</v>
      </c>
      <c r="CN9" s="1045"/>
      <c r="CO9" s="1045"/>
      <c r="CP9" s="1045"/>
      <c r="CQ9" s="1046"/>
      <c r="CR9" s="1044">
        <v>2</v>
      </c>
      <c r="CS9" s="1045"/>
      <c r="CT9" s="1045"/>
      <c r="CU9" s="1045"/>
      <c r="CV9" s="1046"/>
      <c r="CW9" s="1044" t="s">
        <v>593</v>
      </c>
      <c r="CX9" s="1045"/>
      <c r="CY9" s="1045"/>
      <c r="CZ9" s="1045"/>
      <c r="DA9" s="1046"/>
      <c r="DB9" s="1044" t="s">
        <v>593</v>
      </c>
      <c r="DC9" s="1045"/>
      <c r="DD9" s="1045"/>
      <c r="DE9" s="1045"/>
      <c r="DF9" s="1046"/>
      <c r="DG9" s="1044" t="s">
        <v>593</v>
      </c>
      <c r="DH9" s="1045"/>
      <c r="DI9" s="1045"/>
      <c r="DJ9" s="1045"/>
      <c r="DK9" s="1046"/>
      <c r="DL9" s="1044">
        <v>66</v>
      </c>
      <c r="DM9" s="1045"/>
      <c r="DN9" s="1045"/>
      <c r="DO9" s="1045"/>
      <c r="DP9" s="1046"/>
      <c r="DQ9" s="1044">
        <v>7</v>
      </c>
      <c r="DR9" s="1045"/>
      <c r="DS9" s="1045"/>
      <c r="DT9" s="1045"/>
      <c r="DU9" s="1046"/>
      <c r="DV9" s="1047"/>
      <c r="DW9" s="1048"/>
      <c r="DX9" s="1048"/>
      <c r="DY9" s="1048"/>
      <c r="DZ9" s="1049"/>
      <c r="EA9" s="255"/>
    </row>
    <row r="10" spans="1:131" s="256" customFormat="1" ht="26.25" customHeight="1" x14ac:dyDescent="0.15">
      <c r="A10" s="262">
        <v>4</v>
      </c>
      <c r="B10" s="1086" t="s">
        <v>393</v>
      </c>
      <c r="C10" s="1087"/>
      <c r="D10" s="1087"/>
      <c r="E10" s="1087"/>
      <c r="F10" s="1087"/>
      <c r="G10" s="1087"/>
      <c r="H10" s="1087"/>
      <c r="I10" s="1087"/>
      <c r="J10" s="1087"/>
      <c r="K10" s="1087"/>
      <c r="L10" s="1087"/>
      <c r="M10" s="1087"/>
      <c r="N10" s="1087"/>
      <c r="O10" s="1087"/>
      <c r="P10" s="1088"/>
      <c r="Q10" s="1098">
        <v>26</v>
      </c>
      <c r="R10" s="1099"/>
      <c r="S10" s="1099"/>
      <c r="T10" s="1099"/>
      <c r="U10" s="1099"/>
      <c r="V10" s="1099">
        <v>22</v>
      </c>
      <c r="W10" s="1099"/>
      <c r="X10" s="1099"/>
      <c r="Y10" s="1099"/>
      <c r="Z10" s="1099"/>
      <c r="AA10" s="1099">
        <v>4</v>
      </c>
      <c r="AB10" s="1099"/>
      <c r="AC10" s="1099"/>
      <c r="AD10" s="1099"/>
      <c r="AE10" s="1100"/>
      <c r="AF10" s="1092">
        <v>4</v>
      </c>
      <c r="AG10" s="1093"/>
      <c r="AH10" s="1093"/>
      <c r="AI10" s="1093"/>
      <c r="AJ10" s="1094"/>
      <c r="AK10" s="1141">
        <v>17</v>
      </c>
      <c r="AL10" s="1142"/>
      <c r="AM10" s="1142"/>
      <c r="AN10" s="1142"/>
      <c r="AO10" s="1142"/>
      <c r="AP10" s="1142">
        <v>19</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t="s">
        <v>394</v>
      </c>
      <c r="C11" s="1087"/>
      <c r="D11" s="1087"/>
      <c r="E11" s="1087"/>
      <c r="F11" s="1087"/>
      <c r="G11" s="1087"/>
      <c r="H11" s="1087"/>
      <c r="I11" s="1087"/>
      <c r="J11" s="1087"/>
      <c r="K11" s="1087"/>
      <c r="L11" s="1087"/>
      <c r="M11" s="1087"/>
      <c r="N11" s="1087"/>
      <c r="O11" s="1087"/>
      <c r="P11" s="1088"/>
      <c r="Q11" s="1098">
        <v>8</v>
      </c>
      <c r="R11" s="1099"/>
      <c r="S11" s="1099"/>
      <c r="T11" s="1099"/>
      <c r="U11" s="1099"/>
      <c r="V11" s="1099">
        <v>8</v>
      </c>
      <c r="W11" s="1099"/>
      <c r="X11" s="1099"/>
      <c r="Y11" s="1099"/>
      <c r="Z11" s="1099"/>
      <c r="AA11" s="1099">
        <v>0</v>
      </c>
      <c r="AB11" s="1099"/>
      <c r="AC11" s="1099"/>
      <c r="AD11" s="1099"/>
      <c r="AE11" s="1100"/>
      <c r="AF11" s="1092">
        <v>0</v>
      </c>
      <c r="AG11" s="1093"/>
      <c r="AH11" s="1093"/>
      <c r="AI11" s="1093"/>
      <c r="AJ11" s="1094"/>
      <c r="AK11" s="1141">
        <v>4</v>
      </c>
      <c r="AL11" s="1142"/>
      <c r="AM11" s="1142"/>
      <c r="AN11" s="1142"/>
      <c r="AO11" s="1142"/>
      <c r="AP11" s="1142">
        <v>0</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395</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396</v>
      </c>
      <c r="B23" s="999" t="s">
        <v>397</v>
      </c>
      <c r="C23" s="1000"/>
      <c r="D23" s="1000"/>
      <c r="E23" s="1000"/>
      <c r="F23" s="1000"/>
      <c r="G23" s="1000"/>
      <c r="H23" s="1000"/>
      <c r="I23" s="1000"/>
      <c r="J23" s="1000"/>
      <c r="K23" s="1000"/>
      <c r="L23" s="1000"/>
      <c r="M23" s="1000"/>
      <c r="N23" s="1000"/>
      <c r="O23" s="1000"/>
      <c r="P23" s="1001"/>
      <c r="Q23" s="1123">
        <v>44881</v>
      </c>
      <c r="R23" s="1124"/>
      <c r="S23" s="1124"/>
      <c r="T23" s="1124"/>
      <c r="U23" s="1124"/>
      <c r="V23" s="1124">
        <v>40171</v>
      </c>
      <c r="W23" s="1124"/>
      <c r="X23" s="1124"/>
      <c r="Y23" s="1124"/>
      <c r="Z23" s="1124"/>
      <c r="AA23" s="1124">
        <v>4710</v>
      </c>
      <c r="AB23" s="1124"/>
      <c r="AC23" s="1124"/>
      <c r="AD23" s="1124"/>
      <c r="AE23" s="1125"/>
      <c r="AF23" s="1126">
        <v>3928</v>
      </c>
      <c r="AG23" s="1124"/>
      <c r="AH23" s="1124"/>
      <c r="AI23" s="1124"/>
      <c r="AJ23" s="1127"/>
      <c r="AK23" s="1128"/>
      <c r="AL23" s="1129"/>
      <c r="AM23" s="1129"/>
      <c r="AN23" s="1129"/>
      <c r="AO23" s="1129"/>
      <c r="AP23" s="1124">
        <v>32942</v>
      </c>
      <c r="AQ23" s="1124"/>
      <c r="AR23" s="1124"/>
      <c r="AS23" s="1124"/>
      <c r="AT23" s="1124"/>
      <c r="AU23" s="1130"/>
      <c r="AV23" s="1130"/>
      <c r="AW23" s="1130"/>
      <c r="AX23" s="1130"/>
      <c r="AY23" s="1131"/>
      <c r="AZ23" s="1120" t="s">
        <v>398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400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401</v>
      </c>
      <c r="R26" s="1057"/>
      <c r="S26" s="1057"/>
      <c r="T26" s="1057"/>
      <c r="U26" s="1058"/>
      <c r="V26" s="1056" t="s">
        <v>402</v>
      </c>
      <c r="W26" s="1057"/>
      <c r="X26" s="1057"/>
      <c r="Y26" s="1057"/>
      <c r="Z26" s="1058"/>
      <c r="AA26" s="1056" t="s">
        <v>403</v>
      </c>
      <c r="AB26" s="1057"/>
      <c r="AC26" s="1057"/>
      <c r="AD26" s="1057"/>
      <c r="AE26" s="1057"/>
      <c r="AF26" s="1114" t="s">
        <v>404</v>
      </c>
      <c r="AG26" s="1063"/>
      <c r="AH26" s="1063"/>
      <c r="AI26" s="1063"/>
      <c r="AJ26" s="1115"/>
      <c r="AK26" s="1057" t="s">
        <v>405</v>
      </c>
      <c r="AL26" s="1057"/>
      <c r="AM26" s="1057"/>
      <c r="AN26" s="1057"/>
      <c r="AO26" s="1058"/>
      <c r="AP26" s="1056" t="s">
        <v>406</v>
      </c>
      <c r="AQ26" s="1057"/>
      <c r="AR26" s="1057"/>
      <c r="AS26" s="1057"/>
      <c r="AT26" s="1058"/>
      <c r="AU26" s="1056" t="s">
        <v>407</v>
      </c>
      <c r="AV26" s="1057"/>
      <c r="AW26" s="1057"/>
      <c r="AX26" s="1057"/>
      <c r="AY26" s="1058"/>
      <c r="AZ26" s="1056" t="s">
        <v>408</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409</v>
      </c>
      <c r="C28" s="1106"/>
      <c r="D28" s="1106"/>
      <c r="E28" s="1106"/>
      <c r="F28" s="1106"/>
      <c r="G28" s="1106"/>
      <c r="H28" s="1106"/>
      <c r="I28" s="1106"/>
      <c r="J28" s="1106"/>
      <c r="K28" s="1106"/>
      <c r="L28" s="1106"/>
      <c r="M28" s="1106"/>
      <c r="N28" s="1106"/>
      <c r="O28" s="1106"/>
      <c r="P28" s="1107"/>
      <c r="Q28" s="1108">
        <v>12171</v>
      </c>
      <c r="R28" s="1109"/>
      <c r="S28" s="1109"/>
      <c r="T28" s="1109"/>
      <c r="U28" s="1109"/>
      <c r="V28" s="1109">
        <v>12087</v>
      </c>
      <c r="W28" s="1109"/>
      <c r="X28" s="1109"/>
      <c r="Y28" s="1109"/>
      <c r="Z28" s="1109"/>
      <c r="AA28" s="1109">
        <v>84</v>
      </c>
      <c r="AB28" s="1109"/>
      <c r="AC28" s="1109"/>
      <c r="AD28" s="1109"/>
      <c r="AE28" s="1110"/>
      <c r="AF28" s="1111">
        <v>84</v>
      </c>
      <c r="AG28" s="1109"/>
      <c r="AH28" s="1109"/>
      <c r="AI28" s="1109"/>
      <c r="AJ28" s="1112"/>
      <c r="AK28" s="1113">
        <v>871</v>
      </c>
      <c r="AL28" s="1101"/>
      <c r="AM28" s="1101"/>
      <c r="AN28" s="1101"/>
      <c r="AO28" s="1101"/>
      <c r="AP28" s="1101" t="s">
        <v>596</v>
      </c>
      <c r="AQ28" s="1101"/>
      <c r="AR28" s="1101"/>
      <c r="AS28" s="1101"/>
      <c r="AT28" s="1101"/>
      <c r="AU28" s="1101" t="s">
        <v>593</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410</v>
      </c>
      <c r="C29" s="1087"/>
      <c r="D29" s="1087"/>
      <c r="E29" s="1087"/>
      <c r="F29" s="1087"/>
      <c r="G29" s="1087"/>
      <c r="H29" s="1087"/>
      <c r="I29" s="1087"/>
      <c r="J29" s="1087"/>
      <c r="K29" s="1087"/>
      <c r="L29" s="1087"/>
      <c r="M29" s="1087"/>
      <c r="N29" s="1087"/>
      <c r="O29" s="1087"/>
      <c r="P29" s="1088"/>
      <c r="Q29" s="1098">
        <v>114</v>
      </c>
      <c r="R29" s="1099"/>
      <c r="S29" s="1099"/>
      <c r="T29" s="1099"/>
      <c r="U29" s="1099"/>
      <c r="V29" s="1099">
        <v>83</v>
      </c>
      <c r="W29" s="1099"/>
      <c r="X29" s="1099"/>
      <c r="Y29" s="1099"/>
      <c r="Z29" s="1099"/>
      <c r="AA29" s="1099">
        <v>31</v>
      </c>
      <c r="AB29" s="1099"/>
      <c r="AC29" s="1099"/>
      <c r="AD29" s="1099"/>
      <c r="AE29" s="1100"/>
      <c r="AF29" s="1092">
        <v>31</v>
      </c>
      <c r="AG29" s="1093"/>
      <c r="AH29" s="1093"/>
      <c r="AI29" s="1093"/>
      <c r="AJ29" s="1094"/>
      <c r="AK29" s="1026" t="s">
        <v>596</v>
      </c>
      <c r="AL29" s="1026"/>
      <c r="AM29" s="1026"/>
      <c r="AN29" s="1026"/>
      <c r="AO29" s="1026"/>
      <c r="AP29" s="1026" t="s">
        <v>596</v>
      </c>
      <c r="AQ29" s="1026"/>
      <c r="AR29" s="1026"/>
      <c r="AS29" s="1026"/>
      <c r="AT29" s="1026"/>
      <c r="AU29" s="1026" t="s">
        <v>596</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411</v>
      </c>
      <c r="C30" s="1087"/>
      <c r="D30" s="1087"/>
      <c r="E30" s="1087"/>
      <c r="F30" s="1087"/>
      <c r="G30" s="1087"/>
      <c r="H30" s="1087"/>
      <c r="I30" s="1087"/>
      <c r="J30" s="1087"/>
      <c r="K30" s="1087"/>
      <c r="L30" s="1087"/>
      <c r="M30" s="1087"/>
      <c r="N30" s="1087"/>
      <c r="O30" s="1087"/>
      <c r="P30" s="1088"/>
      <c r="Q30" s="1098">
        <v>1129</v>
      </c>
      <c r="R30" s="1099"/>
      <c r="S30" s="1099"/>
      <c r="T30" s="1099"/>
      <c r="U30" s="1099"/>
      <c r="V30" s="1099">
        <v>1119</v>
      </c>
      <c r="W30" s="1099"/>
      <c r="X30" s="1099"/>
      <c r="Y30" s="1099"/>
      <c r="Z30" s="1099"/>
      <c r="AA30" s="1099">
        <v>10</v>
      </c>
      <c r="AB30" s="1099"/>
      <c r="AC30" s="1099"/>
      <c r="AD30" s="1099"/>
      <c r="AE30" s="1100"/>
      <c r="AF30" s="1092">
        <v>10</v>
      </c>
      <c r="AG30" s="1093"/>
      <c r="AH30" s="1093"/>
      <c r="AI30" s="1093"/>
      <c r="AJ30" s="1094"/>
      <c r="AK30" s="1035">
        <v>256</v>
      </c>
      <c r="AL30" s="1026"/>
      <c r="AM30" s="1026"/>
      <c r="AN30" s="1026"/>
      <c r="AO30" s="1026"/>
      <c r="AP30" s="1026" t="s">
        <v>596</v>
      </c>
      <c r="AQ30" s="1026"/>
      <c r="AR30" s="1026"/>
      <c r="AS30" s="1026"/>
      <c r="AT30" s="1026"/>
      <c r="AU30" s="1026" t="s">
        <v>596</v>
      </c>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412</v>
      </c>
      <c r="C31" s="1087"/>
      <c r="D31" s="1087"/>
      <c r="E31" s="1087"/>
      <c r="F31" s="1087"/>
      <c r="G31" s="1087"/>
      <c r="H31" s="1087"/>
      <c r="I31" s="1087"/>
      <c r="J31" s="1087"/>
      <c r="K31" s="1087"/>
      <c r="L31" s="1087"/>
      <c r="M31" s="1087"/>
      <c r="N31" s="1087"/>
      <c r="O31" s="1087"/>
      <c r="P31" s="1088"/>
      <c r="Q31" s="1098">
        <v>9224</v>
      </c>
      <c r="R31" s="1099"/>
      <c r="S31" s="1099"/>
      <c r="T31" s="1099"/>
      <c r="U31" s="1099"/>
      <c r="V31" s="1099">
        <v>8969</v>
      </c>
      <c r="W31" s="1099"/>
      <c r="X31" s="1099"/>
      <c r="Y31" s="1099"/>
      <c r="Z31" s="1099"/>
      <c r="AA31" s="1099">
        <v>255</v>
      </c>
      <c r="AB31" s="1099"/>
      <c r="AC31" s="1099"/>
      <c r="AD31" s="1099"/>
      <c r="AE31" s="1100"/>
      <c r="AF31" s="1092">
        <v>255</v>
      </c>
      <c r="AG31" s="1093"/>
      <c r="AH31" s="1093"/>
      <c r="AI31" s="1093"/>
      <c r="AJ31" s="1094"/>
      <c r="AK31" s="1035">
        <v>1456</v>
      </c>
      <c r="AL31" s="1026"/>
      <c r="AM31" s="1026"/>
      <c r="AN31" s="1026"/>
      <c r="AO31" s="1026"/>
      <c r="AP31" s="1026" t="s">
        <v>597</v>
      </c>
      <c r="AQ31" s="1026"/>
      <c r="AR31" s="1026"/>
      <c r="AS31" s="1026"/>
      <c r="AT31" s="1026"/>
      <c r="AU31" s="1026" t="s">
        <v>596</v>
      </c>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413</v>
      </c>
      <c r="C32" s="1087"/>
      <c r="D32" s="1087"/>
      <c r="E32" s="1087"/>
      <c r="F32" s="1087"/>
      <c r="G32" s="1087"/>
      <c r="H32" s="1087"/>
      <c r="I32" s="1087"/>
      <c r="J32" s="1087"/>
      <c r="K32" s="1087"/>
      <c r="L32" s="1087"/>
      <c r="M32" s="1087"/>
      <c r="N32" s="1087"/>
      <c r="O32" s="1087"/>
      <c r="P32" s="1088"/>
      <c r="Q32" s="1098">
        <v>2666</v>
      </c>
      <c r="R32" s="1099"/>
      <c r="S32" s="1099"/>
      <c r="T32" s="1099"/>
      <c r="U32" s="1099"/>
      <c r="V32" s="1099">
        <v>2435</v>
      </c>
      <c r="W32" s="1099"/>
      <c r="X32" s="1099"/>
      <c r="Y32" s="1099"/>
      <c r="Z32" s="1099"/>
      <c r="AA32" s="1099">
        <v>231</v>
      </c>
      <c r="AB32" s="1099"/>
      <c r="AC32" s="1099"/>
      <c r="AD32" s="1099"/>
      <c r="AE32" s="1100"/>
      <c r="AF32" s="1092">
        <v>2480</v>
      </c>
      <c r="AG32" s="1093"/>
      <c r="AH32" s="1093"/>
      <c r="AI32" s="1093"/>
      <c r="AJ32" s="1094"/>
      <c r="AK32" s="1035">
        <v>26</v>
      </c>
      <c r="AL32" s="1026"/>
      <c r="AM32" s="1026"/>
      <c r="AN32" s="1026"/>
      <c r="AO32" s="1026"/>
      <c r="AP32" s="1026">
        <v>8315</v>
      </c>
      <c r="AQ32" s="1026"/>
      <c r="AR32" s="1026"/>
      <c r="AS32" s="1026"/>
      <c r="AT32" s="1026"/>
      <c r="AU32" s="1026">
        <v>83</v>
      </c>
      <c r="AV32" s="1026"/>
      <c r="AW32" s="1026"/>
      <c r="AX32" s="1026"/>
      <c r="AY32" s="1026"/>
      <c r="AZ32" s="1097"/>
      <c r="BA32" s="1097"/>
      <c r="BB32" s="1097"/>
      <c r="BC32" s="1097"/>
      <c r="BD32" s="1097"/>
      <c r="BE32" s="1081" t="s">
        <v>414</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415</v>
      </c>
      <c r="C33" s="1087"/>
      <c r="D33" s="1087"/>
      <c r="E33" s="1087"/>
      <c r="F33" s="1087"/>
      <c r="G33" s="1087"/>
      <c r="H33" s="1087"/>
      <c r="I33" s="1087"/>
      <c r="J33" s="1087"/>
      <c r="K33" s="1087"/>
      <c r="L33" s="1087"/>
      <c r="M33" s="1087"/>
      <c r="N33" s="1087"/>
      <c r="O33" s="1087"/>
      <c r="P33" s="1088"/>
      <c r="Q33" s="1098">
        <v>1683</v>
      </c>
      <c r="R33" s="1099"/>
      <c r="S33" s="1099"/>
      <c r="T33" s="1099"/>
      <c r="U33" s="1099"/>
      <c r="V33" s="1099">
        <v>1610</v>
      </c>
      <c r="W33" s="1099"/>
      <c r="X33" s="1099"/>
      <c r="Y33" s="1099"/>
      <c r="Z33" s="1099"/>
      <c r="AA33" s="1099">
        <v>73</v>
      </c>
      <c r="AB33" s="1099"/>
      <c r="AC33" s="1099"/>
      <c r="AD33" s="1099"/>
      <c r="AE33" s="1100"/>
      <c r="AF33" s="1092">
        <v>742</v>
      </c>
      <c r="AG33" s="1093"/>
      <c r="AH33" s="1093"/>
      <c r="AI33" s="1093"/>
      <c r="AJ33" s="1094"/>
      <c r="AK33" s="1035">
        <v>630</v>
      </c>
      <c r="AL33" s="1026"/>
      <c r="AM33" s="1026"/>
      <c r="AN33" s="1026"/>
      <c r="AO33" s="1026"/>
      <c r="AP33" s="1026">
        <v>10394</v>
      </c>
      <c r="AQ33" s="1026"/>
      <c r="AR33" s="1026"/>
      <c r="AS33" s="1026"/>
      <c r="AT33" s="1026"/>
      <c r="AU33" s="1026">
        <v>2723</v>
      </c>
      <c r="AV33" s="1026"/>
      <c r="AW33" s="1026"/>
      <c r="AX33" s="1026"/>
      <c r="AY33" s="1026"/>
      <c r="AZ33" s="1097"/>
      <c r="BA33" s="1097"/>
      <c r="BB33" s="1097"/>
      <c r="BC33" s="1097"/>
      <c r="BD33" s="1097"/>
      <c r="BE33" s="1081" t="s">
        <v>414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416</v>
      </c>
      <c r="C34" s="1087"/>
      <c r="D34" s="1087"/>
      <c r="E34" s="1087"/>
      <c r="F34" s="1087"/>
      <c r="G34" s="1087"/>
      <c r="H34" s="1087"/>
      <c r="I34" s="1087"/>
      <c r="J34" s="1087"/>
      <c r="K34" s="1087"/>
      <c r="L34" s="1087"/>
      <c r="M34" s="1087"/>
      <c r="N34" s="1087"/>
      <c r="O34" s="1087"/>
      <c r="P34" s="1088"/>
      <c r="Q34" s="1098">
        <v>680</v>
      </c>
      <c r="R34" s="1099"/>
      <c r="S34" s="1099"/>
      <c r="T34" s="1099"/>
      <c r="U34" s="1099"/>
      <c r="V34" s="1099">
        <v>655</v>
      </c>
      <c r="W34" s="1099"/>
      <c r="X34" s="1099"/>
      <c r="Y34" s="1099"/>
      <c r="Z34" s="1099"/>
      <c r="AA34" s="1099">
        <v>24</v>
      </c>
      <c r="AB34" s="1099"/>
      <c r="AC34" s="1099"/>
      <c r="AD34" s="1099"/>
      <c r="AE34" s="1100"/>
      <c r="AF34" s="1092">
        <v>24</v>
      </c>
      <c r="AG34" s="1093"/>
      <c r="AH34" s="1093"/>
      <c r="AI34" s="1093"/>
      <c r="AJ34" s="1094"/>
      <c r="AK34" s="1035">
        <v>502</v>
      </c>
      <c r="AL34" s="1026"/>
      <c r="AM34" s="1026"/>
      <c r="AN34" s="1026"/>
      <c r="AO34" s="1026"/>
      <c r="AP34" s="1026">
        <v>3975</v>
      </c>
      <c r="AQ34" s="1026"/>
      <c r="AR34" s="1026"/>
      <c r="AS34" s="1026"/>
      <c r="AT34" s="1026"/>
      <c r="AU34" s="1026">
        <v>3975</v>
      </c>
      <c r="AV34" s="1026"/>
      <c r="AW34" s="1026"/>
      <c r="AX34" s="1026"/>
      <c r="AY34" s="1026"/>
      <c r="AZ34" s="1097"/>
      <c r="BA34" s="1097"/>
      <c r="BB34" s="1097"/>
      <c r="BC34" s="1097"/>
      <c r="BD34" s="1097"/>
      <c r="BE34" s="1081" t="s">
        <v>417</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418</v>
      </c>
      <c r="C35" s="1087"/>
      <c r="D35" s="1087"/>
      <c r="E35" s="1087"/>
      <c r="F35" s="1087"/>
      <c r="G35" s="1087"/>
      <c r="H35" s="1087"/>
      <c r="I35" s="1087"/>
      <c r="J35" s="1087"/>
      <c r="K35" s="1087"/>
      <c r="L35" s="1087"/>
      <c r="M35" s="1087"/>
      <c r="N35" s="1087"/>
      <c r="O35" s="1087"/>
      <c r="P35" s="1088"/>
      <c r="Q35" s="1098">
        <v>206</v>
      </c>
      <c r="R35" s="1099"/>
      <c r="S35" s="1099"/>
      <c r="T35" s="1099"/>
      <c r="U35" s="1099"/>
      <c r="V35" s="1099">
        <v>10</v>
      </c>
      <c r="W35" s="1099"/>
      <c r="X35" s="1099"/>
      <c r="Y35" s="1099"/>
      <c r="Z35" s="1099"/>
      <c r="AA35" s="1099" t="s">
        <v>594</v>
      </c>
      <c r="AB35" s="1099"/>
      <c r="AC35" s="1099"/>
      <c r="AD35" s="1099"/>
      <c r="AE35" s="1100"/>
      <c r="AF35" s="1092">
        <v>203</v>
      </c>
      <c r="AG35" s="1093"/>
      <c r="AH35" s="1093"/>
      <c r="AI35" s="1093"/>
      <c r="AJ35" s="1094"/>
      <c r="AK35" s="1035" t="s">
        <v>595</v>
      </c>
      <c r="AL35" s="1026"/>
      <c r="AM35" s="1026"/>
      <c r="AN35" s="1026"/>
      <c r="AO35" s="1026"/>
      <c r="AP35" s="1026" t="s">
        <v>596</v>
      </c>
      <c r="AQ35" s="1026"/>
      <c r="AR35" s="1026"/>
      <c r="AS35" s="1026"/>
      <c r="AT35" s="1026"/>
      <c r="AU35" s="1026" t="s">
        <v>596</v>
      </c>
      <c r="AV35" s="1026"/>
      <c r="AW35" s="1026"/>
      <c r="AX35" s="1026"/>
      <c r="AY35" s="1026"/>
      <c r="AZ35" s="1097"/>
      <c r="BA35" s="1097"/>
      <c r="BB35" s="1097"/>
      <c r="BC35" s="1097"/>
      <c r="BD35" s="1097"/>
      <c r="BE35" s="1081" t="s">
        <v>417</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419</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396</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3828</v>
      </c>
      <c r="AG63" s="1014"/>
      <c r="AH63" s="1014"/>
      <c r="AI63" s="1014"/>
      <c r="AJ63" s="1079"/>
      <c r="AK63" s="1080"/>
      <c r="AL63" s="1018"/>
      <c r="AM63" s="1018"/>
      <c r="AN63" s="1018"/>
      <c r="AO63" s="1018"/>
      <c r="AP63" s="1014">
        <v>22684</v>
      </c>
      <c r="AQ63" s="1014"/>
      <c r="AR63" s="1014"/>
      <c r="AS63" s="1014"/>
      <c r="AT63" s="1014"/>
      <c r="AU63" s="1014">
        <v>6781</v>
      </c>
      <c r="AV63" s="1014"/>
      <c r="AW63" s="1014"/>
      <c r="AX63" s="1014"/>
      <c r="AY63" s="1014"/>
      <c r="AZ63" s="1074"/>
      <c r="BA63" s="1074"/>
      <c r="BB63" s="1074"/>
      <c r="BC63" s="1074"/>
      <c r="BD63" s="1074"/>
      <c r="BE63" s="1015"/>
      <c r="BF63" s="1015"/>
      <c r="BG63" s="1015"/>
      <c r="BH63" s="1015"/>
      <c r="BI63" s="1016"/>
      <c r="BJ63" s="1075" t="s">
        <v>127</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422</v>
      </c>
      <c r="B66" s="1051"/>
      <c r="C66" s="1051"/>
      <c r="D66" s="1051"/>
      <c r="E66" s="1051"/>
      <c r="F66" s="1051"/>
      <c r="G66" s="1051"/>
      <c r="H66" s="1051"/>
      <c r="I66" s="1051"/>
      <c r="J66" s="1051"/>
      <c r="K66" s="1051"/>
      <c r="L66" s="1051"/>
      <c r="M66" s="1051"/>
      <c r="N66" s="1051"/>
      <c r="O66" s="1051"/>
      <c r="P66" s="1052"/>
      <c r="Q66" s="1056" t="s">
        <v>423</v>
      </c>
      <c r="R66" s="1057"/>
      <c r="S66" s="1057"/>
      <c r="T66" s="1057"/>
      <c r="U66" s="1058"/>
      <c r="V66" s="1056" t="s">
        <v>402</v>
      </c>
      <c r="W66" s="1057"/>
      <c r="X66" s="1057"/>
      <c r="Y66" s="1057"/>
      <c r="Z66" s="1058"/>
      <c r="AA66" s="1056" t="s">
        <v>424</v>
      </c>
      <c r="AB66" s="1057"/>
      <c r="AC66" s="1057"/>
      <c r="AD66" s="1057"/>
      <c r="AE66" s="1058"/>
      <c r="AF66" s="1062" t="s">
        <v>425</v>
      </c>
      <c r="AG66" s="1063"/>
      <c r="AH66" s="1063"/>
      <c r="AI66" s="1063"/>
      <c r="AJ66" s="1064"/>
      <c r="AK66" s="1056" t="s">
        <v>405</v>
      </c>
      <c r="AL66" s="1051"/>
      <c r="AM66" s="1051"/>
      <c r="AN66" s="1051"/>
      <c r="AO66" s="1052"/>
      <c r="AP66" s="1056" t="s">
        <v>426</v>
      </c>
      <c r="AQ66" s="1057"/>
      <c r="AR66" s="1057"/>
      <c r="AS66" s="1057"/>
      <c r="AT66" s="1058"/>
      <c r="AU66" s="1056" t="s">
        <v>427</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598</v>
      </c>
      <c r="C68" s="1041"/>
      <c r="D68" s="1041"/>
      <c r="E68" s="1041"/>
      <c r="F68" s="1041"/>
      <c r="G68" s="1041"/>
      <c r="H68" s="1041"/>
      <c r="I68" s="1041"/>
      <c r="J68" s="1041"/>
      <c r="K68" s="1041"/>
      <c r="L68" s="1041"/>
      <c r="M68" s="1041"/>
      <c r="N68" s="1041"/>
      <c r="O68" s="1041"/>
      <c r="P68" s="1042"/>
      <c r="Q68" s="1043">
        <v>10</v>
      </c>
      <c r="R68" s="1037"/>
      <c r="S68" s="1037"/>
      <c r="T68" s="1037"/>
      <c r="U68" s="1037"/>
      <c r="V68" s="1037">
        <v>7</v>
      </c>
      <c r="W68" s="1037"/>
      <c r="X68" s="1037"/>
      <c r="Y68" s="1037"/>
      <c r="Z68" s="1037"/>
      <c r="AA68" s="1037">
        <v>3</v>
      </c>
      <c r="AB68" s="1037"/>
      <c r="AC68" s="1037"/>
      <c r="AD68" s="1037"/>
      <c r="AE68" s="1037"/>
      <c r="AF68" s="1037">
        <v>3</v>
      </c>
      <c r="AG68" s="1037"/>
      <c r="AH68" s="1037"/>
      <c r="AI68" s="1037"/>
      <c r="AJ68" s="1037"/>
      <c r="AK68" s="1037" t="s">
        <v>596</v>
      </c>
      <c r="AL68" s="1037"/>
      <c r="AM68" s="1037"/>
      <c r="AN68" s="1037"/>
      <c r="AO68" s="1037"/>
      <c r="AP68" s="1037" t="s">
        <v>596</v>
      </c>
      <c r="AQ68" s="1037"/>
      <c r="AR68" s="1037"/>
      <c r="AS68" s="1037"/>
      <c r="AT68" s="1037"/>
      <c r="AU68" s="1037" t="s">
        <v>596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599</v>
      </c>
      <c r="C69" s="1030"/>
      <c r="D69" s="1030"/>
      <c r="E69" s="1030"/>
      <c r="F69" s="1030"/>
      <c r="G69" s="1030"/>
      <c r="H69" s="1030"/>
      <c r="I69" s="1030"/>
      <c r="J69" s="1030"/>
      <c r="K69" s="1030"/>
      <c r="L69" s="1030"/>
      <c r="M69" s="1030"/>
      <c r="N69" s="1030"/>
      <c r="O69" s="1030"/>
      <c r="P69" s="1031"/>
      <c r="Q69" s="1032">
        <v>246</v>
      </c>
      <c r="R69" s="1026"/>
      <c r="S69" s="1026"/>
      <c r="T69" s="1026"/>
      <c r="U69" s="1026"/>
      <c r="V69" s="1026">
        <v>217</v>
      </c>
      <c r="W69" s="1026"/>
      <c r="X69" s="1026"/>
      <c r="Y69" s="1026"/>
      <c r="Z69" s="1026"/>
      <c r="AA69" s="1026">
        <v>29</v>
      </c>
      <c r="AB69" s="1026"/>
      <c r="AC69" s="1026"/>
      <c r="AD69" s="1026"/>
      <c r="AE69" s="1026"/>
      <c r="AF69" s="1026">
        <v>29</v>
      </c>
      <c r="AG69" s="1026"/>
      <c r="AH69" s="1026"/>
      <c r="AI69" s="1026"/>
      <c r="AJ69" s="1026"/>
      <c r="AK69" s="1026" t="s">
        <v>596</v>
      </c>
      <c r="AL69" s="1026"/>
      <c r="AM69" s="1026"/>
      <c r="AN69" s="1026"/>
      <c r="AO69" s="1026"/>
      <c r="AP69" s="1026" t="s">
        <v>596</v>
      </c>
      <c r="AQ69" s="1026"/>
      <c r="AR69" s="1026"/>
      <c r="AS69" s="1026"/>
      <c r="AT69" s="1026"/>
      <c r="AU69" s="1026" t="s">
        <v>596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600</v>
      </c>
      <c r="C70" s="1030"/>
      <c r="D70" s="1030"/>
      <c r="E70" s="1030"/>
      <c r="F70" s="1030"/>
      <c r="G70" s="1030"/>
      <c r="H70" s="1030"/>
      <c r="I70" s="1030"/>
      <c r="J70" s="1030"/>
      <c r="K70" s="1030"/>
      <c r="L70" s="1030"/>
      <c r="M70" s="1030"/>
      <c r="N70" s="1030"/>
      <c r="O70" s="1030"/>
      <c r="P70" s="1031"/>
      <c r="Q70" s="1032">
        <v>6323</v>
      </c>
      <c r="R70" s="1026"/>
      <c r="S70" s="1026"/>
      <c r="T70" s="1026"/>
      <c r="U70" s="1026"/>
      <c r="V70" s="1026">
        <v>6071</v>
      </c>
      <c r="W70" s="1026"/>
      <c r="X70" s="1026"/>
      <c r="Y70" s="1026"/>
      <c r="Z70" s="1026"/>
      <c r="AA70" s="1026">
        <v>252</v>
      </c>
      <c r="AB70" s="1026"/>
      <c r="AC70" s="1026"/>
      <c r="AD70" s="1026"/>
      <c r="AE70" s="1026"/>
      <c r="AF70" s="1026">
        <v>252</v>
      </c>
      <c r="AG70" s="1026"/>
      <c r="AH70" s="1026"/>
      <c r="AI70" s="1026"/>
      <c r="AJ70" s="1026"/>
      <c r="AK70" s="1026">
        <v>10</v>
      </c>
      <c r="AL70" s="1026"/>
      <c r="AM70" s="1026"/>
      <c r="AN70" s="1026"/>
      <c r="AO70" s="1026"/>
      <c r="AP70" s="1026">
        <v>818</v>
      </c>
      <c r="AQ70" s="1026"/>
      <c r="AR70" s="1026"/>
      <c r="AS70" s="1026"/>
      <c r="AT70" s="1026"/>
      <c r="AU70" s="1026">
        <v>257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601</v>
      </c>
      <c r="C71" s="1030"/>
      <c r="D71" s="1030"/>
      <c r="E71" s="1030"/>
      <c r="F71" s="1030"/>
      <c r="G71" s="1030"/>
      <c r="H71" s="1030"/>
      <c r="I71" s="1030"/>
      <c r="J71" s="1030"/>
      <c r="K71" s="1030"/>
      <c r="L71" s="1030"/>
      <c r="M71" s="1030"/>
      <c r="N71" s="1030"/>
      <c r="O71" s="1030"/>
      <c r="P71" s="1031"/>
      <c r="Q71" s="1032">
        <v>1497</v>
      </c>
      <c r="R71" s="1026"/>
      <c r="S71" s="1026"/>
      <c r="T71" s="1026"/>
      <c r="U71" s="1026"/>
      <c r="V71" s="1026">
        <v>1481</v>
      </c>
      <c r="W71" s="1026"/>
      <c r="X71" s="1026"/>
      <c r="Y71" s="1026"/>
      <c r="Z71" s="1026"/>
      <c r="AA71" s="1026">
        <v>15</v>
      </c>
      <c r="AB71" s="1026"/>
      <c r="AC71" s="1026"/>
      <c r="AD71" s="1026"/>
      <c r="AE71" s="1026"/>
      <c r="AF71" s="1026">
        <v>15</v>
      </c>
      <c r="AG71" s="1026"/>
      <c r="AH71" s="1026"/>
      <c r="AI71" s="1026"/>
      <c r="AJ71" s="1026"/>
      <c r="AK71" s="1026" t="s">
        <v>596</v>
      </c>
      <c r="AL71" s="1026"/>
      <c r="AM71" s="1026"/>
      <c r="AN71" s="1026"/>
      <c r="AO71" s="1026"/>
      <c r="AP71" s="1026" t="s">
        <v>596</v>
      </c>
      <c r="AQ71" s="1026"/>
      <c r="AR71" s="1026"/>
      <c r="AS71" s="1026"/>
      <c r="AT71" s="1026"/>
      <c r="AU71" s="1026" t="s">
        <v>596</v>
      </c>
      <c r="AV71" s="1026"/>
      <c r="AW71" s="1026"/>
      <c r="AX71" s="1026"/>
      <c r="AY71" s="1026"/>
      <c r="AZ71" s="1027" t="s">
        <v>605</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601</v>
      </c>
      <c r="C72" s="1030"/>
      <c r="D72" s="1030"/>
      <c r="E72" s="1030"/>
      <c r="F72" s="1030"/>
      <c r="G72" s="1030"/>
      <c r="H72" s="1030"/>
      <c r="I72" s="1030"/>
      <c r="J72" s="1030"/>
      <c r="K72" s="1030"/>
      <c r="L72" s="1030"/>
      <c r="M72" s="1030"/>
      <c r="N72" s="1030"/>
      <c r="O72" s="1030"/>
      <c r="P72" s="1031"/>
      <c r="Q72" s="1032">
        <v>768538</v>
      </c>
      <c r="R72" s="1026"/>
      <c r="S72" s="1026"/>
      <c r="T72" s="1026"/>
      <c r="U72" s="1026"/>
      <c r="V72" s="1026">
        <v>753941</v>
      </c>
      <c r="W72" s="1026"/>
      <c r="X72" s="1026"/>
      <c r="Y72" s="1026"/>
      <c r="Z72" s="1026"/>
      <c r="AA72" s="1026">
        <v>14597</v>
      </c>
      <c r="AB72" s="1026"/>
      <c r="AC72" s="1026"/>
      <c r="AD72" s="1026"/>
      <c r="AE72" s="1026"/>
      <c r="AF72" s="1026">
        <v>14597</v>
      </c>
      <c r="AG72" s="1026"/>
      <c r="AH72" s="1026"/>
      <c r="AI72" s="1026"/>
      <c r="AJ72" s="1026"/>
      <c r="AK72" s="1026">
        <v>7714</v>
      </c>
      <c r="AL72" s="1026"/>
      <c r="AM72" s="1026"/>
      <c r="AN72" s="1026"/>
      <c r="AO72" s="1026"/>
      <c r="AP72" s="1026" t="s">
        <v>596</v>
      </c>
      <c r="AQ72" s="1026"/>
      <c r="AR72" s="1026"/>
      <c r="AS72" s="1026"/>
      <c r="AT72" s="1026"/>
      <c r="AU72" s="1026" t="s">
        <v>596</v>
      </c>
      <c r="AV72" s="1026"/>
      <c r="AW72" s="1026"/>
      <c r="AX72" s="1026"/>
      <c r="AY72" s="1026"/>
      <c r="AZ72" s="1027" t="s">
        <v>606</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602</v>
      </c>
      <c r="C73" s="1030"/>
      <c r="D73" s="1030"/>
      <c r="E73" s="1030"/>
      <c r="F73" s="1030"/>
      <c r="G73" s="1030"/>
      <c r="H73" s="1030"/>
      <c r="I73" s="1030"/>
      <c r="J73" s="1030"/>
      <c r="K73" s="1030"/>
      <c r="L73" s="1030"/>
      <c r="M73" s="1030"/>
      <c r="N73" s="1030"/>
      <c r="O73" s="1030"/>
      <c r="P73" s="1031"/>
      <c r="Q73" s="1032">
        <v>22719</v>
      </c>
      <c r="R73" s="1026"/>
      <c r="S73" s="1026"/>
      <c r="T73" s="1026"/>
      <c r="U73" s="1026"/>
      <c r="V73" s="1026">
        <v>22555</v>
      </c>
      <c r="W73" s="1026"/>
      <c r="X73" s="1026"/>
      <c r="Y73" s="1026"/>
      <c r="Z73" s="1026"/>
      <c r="AA73" s="1026">
        <v>165</v>
      </c>
      <c r="AB73" s="1026"/>
      <c r="AC73" s="1026"/>
      <c r="AD73" s="1026"/>
      <c r="AE73" s="1026"/>
      <c r="AF73" s="1026">
        <v>165</v>
      </c>
      <c r="AG73" s="1026"/>
      <c r="AH73" s="1026"/>
      <c r="AI73" s="1026"/>
      <c r="AJ73" s="1026"/>
      <c r="AK73" s="1026">
        <v>20</v>
      </c>
      <c r="AL73" s="1026"/>
      <c r="AM73" s="1026"/>
      <c r="AN73" s="1026"/>
      <c r="AO73" s="1026"/>
      <c r="AP73" s="1026" t="s">
        <v>596</v>
      </c>
      <c r="AQ73" s="1026"/>
      <c r="AR73" s="1026"/>
      <c r="AS73" s="1026"/>
      <c r="AT73" s="1026"/>
      <c r="AU73" s="1026" t="s">
        <v>596</v>
      </c>
      <c r="AV73" s="1026"/>
      <c r="AW73" s="1026"/>
      <c r="AX73" s="1026"/>
      <c r="AY73" s="1026"/>
      <c r="AZ73" s="1027" t="s">
        <v>605</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602</v>
      </c>
      <c r="C74" s="1030"/>
      <c r="D74" s="1030"/>
      <c r="E74" s="1030"/>
      <c r="F74" s="1030"/>
      <c r="G74" s="1030"/>
      <c r="H74" s="1030"/>
      <c r="I74" s="1030"/>
      <c r="J74" s="1030"/>
      <c r="K74" s="1030"/>
      <c r="L74" s="1030"/>
      <c r="M74" s="1030"/>
      <c r="N74" s="1030"/>
      <c r="O74" s="1030"/>
      <c r="P74" s="1031"/>
      <c r="Q74" s="1032">
        <v>329</v>
      </c>
      <c r="R74" s="1026"/>
      <c r="S74" s="1026"/>
      <c r="T74" s="1026"/>
      <c r="U74" s="1026"/>
      <c r="V74" s="1026">
        <v>135</v>
      </c>
      <c r="W74" s="1026"/>
      <c r="X74" s="1026"/>
      <c r="Y74" s="1026"/>
      <c r="Z74" s="1026"/>
      <c r="AA74" s="1026">
        <v>194</v>
      </c>
      <c r="AB74" s="1026"/>
      <c r="AC74" s="1026"/>
      <c r="AD74" s="1026"/>
      <c r="AE74" s="1026"/>
      <c r="AF74" s="1026">
        <v>194</v>
      </c>
      <c r="AG74" s="1026"/>
      <c r="AH74" s="1026"/>
      <c r="AI74" s="1026"/>
      <c r="AJ74" s="1026"/>
      <c r="AK74" s="1026" t="s">
        <v>596</v>
      </c>
      <c r="AL74" s="1026"/>
      <c r="AM74" s="1026"/>
      <c r="AN74" s="1026"/>
      <c r="AO74" s="1026"/>
      <c r="AP74" s="1026" t="s">
        <v>596</v>
      </c>
      <c r="AQ74" s="1026"/>
      <c r="AR74" s="1026"/>
      <c r="AS74" s="1026"/>
      <c r="AT74" s="1026"/>
      <c r="AU74" s="1026" t="s">
        <v>596</v>
      </c>
      <c r="AV74" s="1026"/>
      <c r="AW74" s="1026"/>
      <c r="AX74" s="1026"/>
      <c r="AY74" s="1026"/>
      <c r="AZ74" s="1027" t="s">
        <v>607</v>
      </c>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603</v>
      </c>
      <c r="C75" s="1030"/>
      <c r="D75" s="1030"/>
      <c r="E75" s="1030"/>
      <c r="F75" s="1030"/>
      <c r="G75" s="1030"/>
      <c r="H75" s="1030"/>
      <c r="I75" s="1030"/>
      <c r="J75" s="1030"/>
      <c r="K75" s="1030"/>
      <c r="L75" s="1030"/>
      <c r="M75" s="1030"/>
      <c r="N75" s="1030"/>
      <c r="O75" s="1030"/>
      <c r="P75" s="1031"/>
      <c r="Q75" s="1033">
        <v>348</v>
      </c>
      <c r="R75" s="1034"/>
      <c r="S75" s="1034"/>
      <c r="T75" s="1034"/>
      <c r="U75" s="1035"/>
      <c r="V75" s="1036">
        <v>320</v>
      </c>
      <c r="W75" s="1034"/>
      <c r="X75" s="1034"/>
      <c r="Y75" s="1034"/>
      <c r="Z75" s="1035"/>
      <c r="AA75" s="1036">
        <v>28</v>
      </c>
      <c r="AB75" s="1034"/>
      <c r="AC75" s="1034"/>
      <c r="AD75" s="1034"/>
      <c r="AE75" s="1035"/>
      <c r="AF75" s="1036">
        <v>28</v>
      </c>
      <c r="AG75" s="1034"/>
      <c r="AH75" s="1034"/>
      <c r="AI75" s="1034"/>
      <c r="AJ75" s="1035"/>
      <c r="AK75" s="1036">
        <v>14</v>
      </c>
      <c r="AL75" s="1034"/>
      <c r="AM75" s="1034"/>
      <c r="AN75" s="1034"/>
      <c r="AO75" s="1035"/>
      <c r="AP75" s="1026" t="s">
        <v>596</v>
      </c>
      <c r="AQ75" s="1026"/>
      <c r="AR75" s="1026"/>
      <c r="AS75" s="1026"/>
      <c r="AT75" s="1026"/>
      <c r="AU75" s="1026" t="s">
        <v>596</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604</v>
      </c>
      <c r="C76" s="1030"/>
      <c r="D76" s="1030"/>
      <c r="E76" s="1030"/>
      <c r="F76" s="1030"/>
      <c r="G76" s="1030"/>
      <c r="H76" s="1030"/>
      <c r="I76" s="1030"/>
      <c r="J76" s="1030"/>
      <c r="K76" s="1030"/>
      <c r="L76" s="1030"/>
      <c r="M76" s="1030"/>
      <c r="N76" s="1030"/>
      <c r="O76" s="1030"/>
      <c r="P76" s="1031"/>
      <c r="Q76" s="1033">
        <v>55302</v>
      </c>
      <c r="R76" s="1034"/>
      <c r="S76" s="1034"/>
      <c r="T76" s="1034"/>
      <c r="U76" s="1035"/>
      <c r="V76" s="1036">
        <v>50629</v>
      </c>
      <c r="W76" s="1034"/>
      <c r="X76" s="1034"/>
      <c r="Y76" s="1034"/>
      <c r="Z76" s="1035"/>
      <c r="AA76" s="1036">
        <v>4673</v>
      </c>
      <c r="AB76" s="1034"/>
      <c r="AC76" s="1034"/>
      <c r="AD76" s="1034"/>
      <c r="AE76" s="1035"/>
      <c r="AF76" s="1036">
        <v>4673</v>
      </c>
      <c r="AG76" s="1034"/>
      <c r="AH76" s="1034"/>
      <c r="AI76" s="1034"/>
      <c r="AJ76" s="1035"/>
      <c r="AK76" s="1026" t="s">
        <v>596</v>
      </c>
      <c r="AL76" s="1026"/>
      <c r="AM76" s="1026"/>
      <c r="AN76" s="1026"/>
      <c r="AO76" s="1026"/>
      <c r="AP76" s="1026" t="s">
        <v>596</v>
      </c>
      <c r="AQ76" s="1026"/>
      <c r="AR76" s="1026"/>
      <c r="AS76" s="1026"/>
      <c r="AT76" s="1026"/>
      <c r="AU76" s="1026" t="s">
        <v>596</v>
      </c>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396</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19956</v>
      </c>
      <c r="AG88" s="1014"/>
      <c r="AH88" s="1014"/>
      <c r="AI88" s="1014"/>
      <c r="AJ88" s="1014"/>
      <c r="AK88" s="1018"/>
      <c r="AL88" s="1018"/>
      <c r="AM88" s="1018"/>
      <c r="AN88" s="1018"/>
      <c r="AO88" s="1018"/>
      <c r="AP88" s="1014">
        <v>818</v>
      </c>
      <c r="AQ88" s="1014"/>
      <c r="AR88" s="1014"/>
      <c r="AS88" s="1014"/>
      <c r="AT88" s="1014"/>
      <c r="AU88" s="1014">
        <v>257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32</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v>66</v>
      </c>
      <c r="DM102" s="1006"/>
      <c r="DN102" s="1006"/>
      <c r="DO102" s="1006"/>
      <c r="DP102" s="1007"/>
      <c r="DQ102" s="1005">
        <v>7</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310</v>
      </c>
      <c r="AG109" s="949"/>
      <c r="AH109" s="949"/>
      <c r="AI109" s="949"/>
      <c r="AJ109" s="950"/>
      <c r="AK109" s="951" t="s">
        <v>309</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310</v>
      </c>
      <c r="BW109" s="949"/>
      <c r="BX109" s="949"/>
      <c r="BY109" s="949"/>
      <c r="BZ109" s="950"/>
      <c r="CA109" s="951" t="s">
        <v>309</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310</v>
      </c>
      <c r="DM109" s="949"/>
      <c r="DN109" s="949"/>
      <c r="DO109" s="949"/>
      <c r="DP109" s="950"/>
      <c r="DQ109" s="951" t="s">
        <v>309</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3441596</v>
      </c>
      <c r="AB110" s="942"/>
      <c r="AC110" s="942"/>
      <c r="AD110" s="942"/>
      <c r="AE110" s="943"/>
      <c r="AF110" s="944">
        <v>3440044</v>
      </c>
      <c r="AG110" s="942"/>
      <c r="AH110" s="942"/>
      <c r="AI110" s="942"/>
      <c r="AJ110" s="943"/>
      <c r="AK110" s="944">
        <v>3205474</v>
      </c>
      <c r="AL110" s="942"/>
      <c r="AM110" s="942"/>
      <c r="AN110" s="942"/>
      <c r="AO110" s="943"/>
      <c r="AP110" s="945">
        <v>15</v>
      </c>
      <c r="AQ110" s="946"/>
      <c r="AR110" s="946"/>
      <c r="AS110" s="946"/>
      <c r="AT110" s="947"/>
      <c r="AU110" s="981" t="s">
        <v>72</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32836192</v>
      </c>
      <c r="BR110" s="889"/>
      <c r="BS110" s="889"/>
      <c r="BT110" s="889"/>
      <c r="BU110" s="889"/>
      <c r="BV110" s="889">
        <v>32131466</v>
      </c>
      <c r="BW110" s="889"/>
      <c r="BX110" s="889"/>
      <c r="BY110" s="889"/>
      <c r="BZ110" s="889"/>
      <c r="CA110" s="889">
        <v>32941365</v>
      </c>
      <c r="CB110" s="889"/>
      <c r="CC110" s="889"/>
      <c r="CD110" s="889"/>
      <c r="CE110" s="889"/>
      <c r="CF110" s="913">
        <v>154.19999999999999</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444</v>
      </c>
      <c r="DH110" s="889"/>
      <c r="DI110" s="889"/>
      <c r="DJ110" s="889"/>
      <c r="DK110" s="889"/>
      <c r="DL110" s="889" t="s">
        <v>127</v>
      </c>
      <c r="DM110" s="889"/>
      <c r="DN110" s="889"/>
      <c r="DO110" s="889"/>
      <c r="DP110" s="889"/>
      <c r="DQ110" s="889" t="s">
        <v>445</v>
      </c>
      <c r="DR110" s="889"/>
      <c r="DS110" s="889"/>
      <c r="DT110" s="889"/>
      <c r="DU110" s="889"/>
      <c r="DV110" s="890" t="s">
        <v>127</v>
      </c>
      <c r="DW110" s="890"/>
      <c r="DX110" s="890"/>
      <c r="DY110" s="890"/>
      <c r="DZ110" s="891"/>
    </row>
    <row r="111" spans="1:131" s="247" customFormat="1" ht="26.25" customHeight="1" x14ac:dyDescent="0.15">
      <c r="A111" s="818" t="s">
        <v>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127</v>
      </c>
      <c r="AG111" s="970"/>
      <c r="AH111" s="970"/>
      <c r="AI111" s="970"/>
      <c r="AJ111" s="971"/>
      <c r="AK111" s="972" t="s">
        <v>127</v>
      </c>
      <c r="AL111" s="970"/>
      <c r="AM111" s="970"/>
      <c r="AN111" s="970"/>
      <c r="AO111" s="971"/>
      <c r="AP111" s="973" t="s">
        <v>444</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111615</v>
      </c>
      <c r="BR111" s="861"/>
      <c r="BS111" s="861"/>
      <c r="BT111" s="861"/>
      <c r="BU111" s="861"/>
      <c r="BV111" s="861">
        <v>64184</v>
      </c>
      <c r="BW111" s="861"/>
      <c r="BX111" s="861"/>
      <c r="BY111" s="861"/>
      <c r="BZ111" s="861"/>
      <c r="CA111" s="861">
        <v>35185</v>
      </c>
      <c r="CB111" s="861"/>
      <c r="CC111" s="861"/>
      <c r="CD111" s="861"/>
      <c r="CE111" s="861"/>
      <c r="CF111" s="922">
        <v>0.2</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449</v>
      </c>
      <c r="DM111" s="861"/>
      <c r="DN111" s="861"/>
      <c r="DO111" s="861"/>
      <c r="DP111" s="861"/>
      <c r="DQ111" s="861" t="s">
        <v>449</v>
      </c>
      <c r="DR111" s="861"/>
      <c r="DS111" s="861"/>
      <c r="DT111" s="861"/>
      <c r="DU111" s="861"/>
      <c r="DV111" s="838" t="s">
        <v>398</v>
      </c>
      <c r="DW111" s="838"/>
      <c r="DX111" s="838"/>
      <c r="DY111" s="838"/>
      <c r="DZ111" s="839"/>
    </row>
    <row r="112" spans="1:131" s="247" customFormat="1" ht="26.25" customHeight="1" x14ac:dyDescent="0.15">
      <c r="A112" s="963" t="s">
        <v>450</v>
      </c>
      <c r="B112" s="964"/>
      <c r="C112" s="794" t="s">
        <v>451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127</v>
      </c>
      <c r="AL112" s="824"/>
      <c r="AM112" s="824"/>
      <c r="AN112" s="824"/>
      <c r="AO112" s="825"/>
      <c r="AP112" s="871" t="s">
        <v>127</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9179721</v>
      </c>
      <c r="BR112" s="861"/>
      <c r="BS112" s="861"/>
      <c r="BT112" s="861"/>
      <c r="BU112" s="861"/>
      <c r="BV112" s="861">
        <v>8013318</v>
      </c>
      <c r="BW112" s="861"/>
      <c r="BX112" s="861"/>
      <c r="BY112" s="861"/>
      <c r="BZ112" s="861"/>
      <c r="CA112" s="861">
        <v>6780949</v>
      </c>
      <c r="CB112" s="861"/>
      <c r="CC112" s="861"/>
      <c r="CD112" s="861"/>
      <c r="CE112" s="861"/>
      <c r="CF112" s="922">
        <v>31.8</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449</v>
      </c>
      <c r="DH112" s="861"/>
      <c r="DI112" s="861"/>
      <c r="DJ112" s="861"/>
      <c r="DK112" s="861"/>
      <c r="DL112" s="861" t="s">
        <v>127</v>
      </c>
      <c r="DM112" s="861"/>
      <c r="DN112" s="861"/>
      <c r="DO112" s="861"/>
      <c r="DP112" s="861"/>
      <c r="DQ112" s="861" t="s">
        <v>127</v>
      </c>
      <c r="DR112" s="861"/>
      <c r="DS112" s="861"/>
      <c r="DT112" s="861"/>
      <c r="DU112" s="861"/>
      <c r="DV112" s="838" t="s">
        <v>398</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1127511</v>
      </c>
      <c r="AB113" s="970"/>
      <c r="AC113" s="970"/>
      <c r="AD113" s="970"/>
      <c r="AE113" s="971"/>
      <c r="AF113" s="972">
        <v>996968</v>
      </c>
      <c r="AG113" s="970"/>
      <c r="AH113" s="970"/>
      <c r="AI113" s="970"/>
      <c r="AJ113" s="971"/>
      <c r="AK113" s="972">
        <v>995533</v>
      </c>
      <c r="AL113" s="970"/>
      <c r="AM113" s="970"/>
      <c r="AN113" s="970"/>
      <c r="AO113" s="971"/>
      <c r="AP113" s="973">
        <v>4.7</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372040</v>
      </c>
      <c r="BR113" s="861"/>
      <c r="BS113" s="861"/>
      <c r="BT113" s="861"/>
      <c r="BU113" s="861"/>
      <c r="BV113" s="861">
        <v>311470</v>
      </c>
      <c r="BW113" s="861"/>
      <c r="BX113" s="861"/>
      <c r="BY113" s="861"/>
      <c r="BZ113" s="861"/>
      <c r="CA113" s="861">
        <v>257300</v>
      </c>
      <c r="CB113" s="861"/>
      <c r="CC113" s="861"/>
      <c r="CD113" s="861"/>
      <c r="CE113" s="861"/>
      <c r="CF113" s="922">
        <v>1.2</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127</v>
      </c>
      <c r="DR113" s="824"/>
      <c r="DS113" s="824"/>
      <c r="DT113" s="824"/>
      <c r="DU113" s="825"/>
      <c r="DV113" s="871" t="s">
        <v>127</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51749</v>
      </c>
      <c r="AB114" s="824"/>
      <c r="AC114" s="824"/>
      <c r="AD114" s="824"/>
      <c r="AE114" s="825"/>
      <c r="AF114" s="826">
        <v>48504</v>
      </c>
      <c r="AG114" s="824"/>
      <c r="AH114" s="824"/>
      <c r="AI114" s="824"/>
      <c r="AJ114" s="825"/>
      <c r="AK114" s="826">
        <v>42700</v>
      </c>
      <c r="AL114" s="824"/>
      <c r="AM114" s="824"/>
      <c r="AN114" s="824"/>
      <c r="AO114" s="825"/>
      <c r="AP114" s="871">
        <v>0.2</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6862759</v>
      </c>
      <c r="BR114" s="861"/>
      <c r="BS114" s="861"/>
      <c r="BT114" s="861"/>
      <c r="BU114" s="861"/>
      <c r="BV114" s="861">
        <v>6633396</v>
      </c>
      <c r="BW114" s="861"/>
      <c r="BX114" s="861"/>
      <c r="BY114" s="861"/>
      <c r="BZ114" s="861"/>
      <c r="CA114" s="861">
        <v>6825956</v>
      </c>
      <c r="CB114" s="861"/>
      <c r="CC114" s="861"/>
      <c r="CD114" s="861"/>
      <c r="CE114" s="861"/>
      <c r="CF114" s="922">
        <v>32</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127</v>
      </c>
      <c r="DM114" s="824"/>
      <c r="DN114" s="824"/>
      <c r="DO114" s="824"/>
      <c r="DP114" s="825"/>
      <c r="DQ114" s="826" t="s">
        <v>127</v>
      </c>
      <c r="DR114" s="824"/>
      <c r="DS114" s="824"/>
      <c r="DT114" s="824"/>
      <c r="DU114" s="825"/>
      <c r="DV114" s="871" t="s">
        <v>398</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52554</v>
      </c>
      <c r="AB115" s="970"/>
      <c r="AC115" s="970"/>
      <c r="AD115" s="970"/>
      <c r="AE115" s="971"/>
      <c r="AF115" s="972">
        <v>48525</v>
      </c>
      <c r="AG115" s="970"/>
      <c r="AH115" s="970"/>
      <c r="AI115" s="970"/>
      <c r="AJ115" s="971"/>
      <c r="AK115" s="972">
        <v>29206</v>
      </c>
      <c r="AL115" s="970"/>
      <c r="AM115" s="970"/>
      <c r="AN115" s="970"/>
      <c r="AO115" s="971"/>
      <c r="AP115" s="973">
        <v>0.1</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v>6931</v>
      </c>
      <c r="BR115" s="861"/>
      <c r="BS115" s="861"/>
      <c r="BT115" s="861"/>
      <c r="BU115" s="861"/>
      <c r="BV115" s="861">
        <v>6742</v>
      </c>
      <c r="BW115" s="861"/>
      <c r="BX115" s="861"/>
      <c r="BY115" s="861"/>
      <c r="BZ115" s="861"/>
      <c r="CA115" s="861">
        <v>6552</v>
      </c>
      <c r="CB115" s="861"/>
      <c r="CC115" s="861"/>
      <c r="CD115" s="861"/>
      <c r="CE115" s="861"/>
      <c r="CF115" s="922">
        <v>0</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398</v>
      </c>
      <c r="DH115" s="824"/>
      <c r="DI115" s="824"/>
      <c r="DJ115" s="824"/>
      <c r="DK115" s="825"/>
      <c r="DL115" s="826" t="s">
        <v>127</v>
      </c>
      <c r="DM115" s="824"/>
      <c r="DN115" s="824"/>
      <c r="DO115" s="824"/>
      <c r="DP115" s="825"/>
      <c r="DQ115" s="826" t="s">
        <v>398</v>
      </c>
      <c r="DR115" s="824"/>
      <c r="DS115" s="824"/>
      <c r="DT115" s="824"/>
      <c r="DU115" s="825"/>
      <c r="DV115" s="871" t="s">
        <v>127</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127</v>
      </c>
      <c r="AB116" s="824"/>
      <c r="AC116" s="824"/>
      <c r="AD116" s="824"/>
      <c r="AE116" s="825"/>
      <c r="AF116" s="826" t="s">
        <v>444</v>
      </c>
      <c r="AG116" s="824"/>
      <c r="AH116" s="824"/>
      <c r="AI116" s="824"/>
      <c r="AJ116" s="825"/>
      <c r="AK116" s="826" t="s">
        <v>127</v>
      </c>
      <c r="AL116" s="824"/>
      <c r="AM116" s="824"/>
      <c r="AN116" s="824"/>
      <c r="AO116" s="825"/>
      <c r="AP116" s="871" t="s">
        <v>127</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444</v>
      </c>
      <c r="BW116" s="861"/>
      <c r="BX116" s="861"/>
      <c r="BY116" s="861"/>
      <c r="BZ116" s="861"/>
      <c r="CA116" s="861" t="s">
        <v>127</v>
      </c>
      <c r="CB116" s="861"/>
      <c r="CC116" s="861"/>
      <c r="CD116" s="861"/>
      <c r="CE116" s="861"/>
      <c r="CF116" s="922" t="s">
        <v>127</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127</v>
      </c>
      <c r="DH116" s="824"/>
      <c r="DI116" s="824"/>
      <c r="DJ116" s="824"/>
      <c r="DK116" s="825"/>
      <c r="DL116" s="826" t="s">
        <v>449</v>
      </c>
      <c r="DM116" s="824"/>
      <c r="DN116" s="824"/>
      <c r="DO116" s="824"/>
      <c r="DP116" s="825"/>
      <c r="DQ116" s="826" t="s">
        <v>127</v>
      </c>
      <c r="DR116" s="824"/>
      <c r="DS116" s="824"/>
      <c r="DT116" s="824"/>
      <c r="DU116" s="825"/>
      <c r="DV116" s="871" t="s">
        <v>398</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4673410</v>
      </c>
      <c r="AB117" s="956"/>
      <c r="AC117" s="956"/>
      <c r="AD117" s="956"/>
      <c r="AE117" s="957"/>
      <c r="AF117" s="958">
        <v>4534041</v>
      </c>
      <c r="AG117" s="956"/>
      <c r="AH117" s="956"/>
      <c r="AI117" s="956"/>
      <c r="AJ117" s="957"/>
      <c r="AK117" s="958">
        <v>4272913</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127</v>
      </c>
      <c r="BW117" s="861"/>
      <c r="BX117" s="861"/>
      <c r="BY117" s="861"/>
      <c r="BZ117" s="861"/>
      <c r="CA117" s="861" t="s">
        <v>444</v>
      </c>
      <c r="CB117" s="861"/>
      <c r="CC117" s="861"/>
      <c r="CD117" s="861"/>
      <c r="CE117" s="861"/>
      <c r="CF117" s="922" t="s">
        <v>127</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398</v>
      </c>
      <c r="DH117" s="824"/>
      <c r="DI117" s="824"/>
      <c r="DJ117" s="824"/>
      <c r="DK117" s="825"/>
      <c r="DL117" s="826" t="s">
        <v>127</v>
      </c>
      <c r="DM117" s="824"/>
      <c r="DN117" s="824"/>
      <c r="DO117" s="824"/>
      <c r="DP117" s="825"/>
      <c r="DQ117" s="826" t="s">
        <v>127</v>
      </c>
      <c r="DR117" s="824"/>
      <c r="DS117" s="824"/>
      <c r="DT117" s="824"/>
      <c r="DU117" s="825"/>
      <c r="DV117" s="871" t="s">
        <v>398</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310</v>
      </c>
      <c r="AG118" s="949"/>
      <c r="AH118" s="949"/>
      <c r="AI118" s="949"/>
      <c r="AJ118" s="950"/>
      <c r="AK118" s="951" t="s">
        <v>309</v>
      </c>
      <c r="AL118" s="949"/>
      <c r="AM118" s="949"/>
      <c r="AN118" s="949"/>
      <c r="AO118" s="950"/>
      <c r="AP118" s="952" t="s">
        <v>438</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449</v>
      </c>
      <c r="BW118" s="892"/>
      <c r="BX118" s="892"/>
      <c r="BY118" s="892"/>
      <c r="BZ118" s="892"/>
      <c r="CA118" s="892" t="s">
        <v>127</v>
      </c>
      <c r="CB118" s="892"/>
      <c r="CC118" s="892"/>
      <c r="CD118" s="892"/>
      <c r="CE118" s="892"/>
      <c r="CF118" s="922" t="s">
        <v>444</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449</v>
      </c>
      <c r="DH118" s="824"/>
      <c r="DI118" s="824"/>
      <c r="DJ118" s="824"/>
      <c r="DK118" s="825"/>
      <c r="DL118" s="826" t="s">
        <v>127</v>
      </c>
      <c r="DM118" s="824"/>
      <c r="DN118" s="824"/>
      <c r="DO118" s="824"/>
      <c r="DP118" s="825"/>
      <c r="DQ118" s="826" t="s">
        <v>127</v>
      </c>
      <c r="DR118" s="824"/>
      <c r="DS118" s="824"/>
      <c r="DT118" s="824"/>
      <c r="DU118" s="825"/>
      <c r="DV118" s="871" t="s">
        <v>444</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444</v>
      </c>
      <c r="AG119" s="942"/>
      <c r="AH119" s="942"/>
      <c r="AI119" s="942"/>
      <c r="AJ119" s="943"/>
      <c r="AK119" s="944" t="s">
        <v>449</v>
      </c>
      <c r="AL119" s="942"/>
      <c r="AM119" s="942"/>
      <c r="AN119" s="942"/>
      <c r="AO119" s="943"/>
      <c r="AP119" s="945" t="s">
        <v>127</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471</v>
      </c>
      <c r="BP119" s="925"/>
      <c r="BQ119" s="929">
        <v>49369258</v>
      </c>
      <c r="BR119" s="892"/>
      <c r="BS119" s="892"/>
      <c r="BT119" s="892"/>
      <c r="BU119" s="892"/>
      <c r="BV119" s="892">
        <v>47160576</v>
      </c>
      <c r="BW119" s="892"/>
      <c r="BX119" s="892"/>
      <c r="BY119" s="892"/>
      <c r="BZ119" s="892"/>
      <c r="CA119" s="892">
        <v>46847307</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111615</v>
      </c>
      <c r="DH119" s="807"/>
      <c r="DI119" s="807"/>
      <c r="DJ119" s="807"/>
      <c r="DK119" s="808"/>
      <c r="DL119" s="809">
        <v>64184</v>
      </c>
      <c r="DM119" s="807"/>
      <c r="DN119" s="807"/>
      <c r="DO119" s="807"/>
      <c r="DP119" s="808"/>
      <c r="DQ119" s="809">
        <v>35185</v>
      </c>
      <c r="DR119" s="807"/>
      <c r="DS119" s="807"/>
      <c r="DT119" s="807"/>
      <c r="DU119" s="808"/>
      <c r="DV119" s="895">
        <v>0.2</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398</v>
      </c>
      <c r="AB120" s="824"/>
      <c r="AC120" s="824"/>
      <c r="AD120" s="824"/>
      <c r="AE120" s="825"/>
      <c r="AF120" s="826" t="s">
        <v>127</v>
      </c>
      <c r="AG120" s="824"/>
      <c r="AH120" s="824"/>
      <c r="AI120" s="824"/>
      <c r="AJ120" s="825"/>
      <c r="AK120" s="826" t="s">
        <v>444</v>
      </c>
      <c r="AL120" s="824"/>
      <c r="AM120" s="824"/>
      <c r="AN120" s="824"/>
      <c r="AO120" s="825"/>
      <c r="AP120" s="871" t="s">
        <v>398</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10642235</v>
      </c>
      <c r="BR120" s="889"/>
      <c r="BS120" s="889"/>
      <c r="BT120" s="889"/>
      <c r="BU120" s="889"/>
      <c r="BV120" s="889">
        <v>10673573</v>
      </c>
      <c r="BW120" s="889"/>
      <c r="BX120" s="889"/>
      <c r="BY120" s="889"/>
      <c r="BZ120" s="889"/>
      <c r="CA120" s="889">
        <v>10715912</v>
      </c>
      <c r="CB120" s="889"/>
      <c r="CC120" s="889"/>
      <c r="CD120" s="889"/>
      <c r="CE120" s="889"/>
      <c r="CF120" s="913">
        <v>50.2</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4527121</v>
      </c>
      <c r="DH120" s="889"/>
      <c r="DI120" s="889"/>
      <c r="DJ120" s="889"/>
      <c r="DK120" s="889"/>
      <c r="DL120" s="889">
        <v>4272707</v>
      </c>
      <c r="DM120" s="889"/>
      <c r="DN120" s="889"/>
      <c r="DO120" s="889"/>
      <c r="DP120" s="889"/>
      <c r="DQ120" s="889">
        <v>3974517</v>
      </c>
      <c r="DR120" s="889"/>
      <c r="DS120" s="889"/>
      <c r="DT120" s="889"/>
      <c r="DU120" s="889"/>
      <c r="DV120" s="890">
        <v>18.600000000000001</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398</v>
      </c>
      <c r="AB121" s="824"/>
      <c r="AC121" s="824"/>
      <c r="AD121" s="824"/>
      <c r="AE121" s="825"/>
      <c r="AF121" s="826" t="s">
        <v>444</v>
      </c>
      <c r="AG121" s="824"/>
      <c r="AH121" s="824"/>
      <c r="AI121" s="824"/>
      <c r="AJ121" s="825"/>
      <c r="AK121" s="826" t="s">
        <v>449</v>
      </c>
      <c r="AL121" s="824"/>
      <c r="AM121" s="824"/>
      <c r="AN121" s="824"/>
      <c r="AO121" s="825"/>
      <c r="AP121" s="871" t="s">
        <v>449</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4519264</v>
      </c>
      <c r="BR121" s="861"/>
      <c r="BS121" s="861"/>
      <c r="BT121" s="861"/>
      <c r="BU121" s="861"/>
      <c r="BV121" s="861">
        <v>4445569</v>
      </c>
      <c r="BW121" s="861"/>
      <c r="BX121" s="861"/>
      <c r="BY121" s="861"/>
      <c r="BZ121" s="861"/>
      <c r="CA121" s="861">
        <v>4376520</v>
      </c>
      <c r="CB121" s="861"/>
      <c r="CC121" s="861"/>
      <c r="CD121" s="861"/>
      <c r="CE121" s="861"/>
      <c r="CF121" s="922">
        <v>20.5</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4581810</v>
      </c>
      <c r="DH121" s="861"/>
      <c r="DI121" s="861"/>
      <c r="DJ121" s="861"/>
      <c r="DK121" s="861"/>
      <c r="DL121" s="861">
        <v>3668854</v>
      </c>
      <c r="DM121" s="861"/>
      <c r="DN121" s="861"/>
      <c r="DO121" s="861"/>
      <c r="DP121" s="861"/>
      <c r="DQ121" s="861">
        <v>2723278</v>
      </c>
      <c r="DR121" s="861"/>
      <c r="DS121" s="861"/>
      <c r="DT121" s="861"/>
      <c r="DU121" s="861"/>
      <c r="DV121" s="838">
        <v>12.8</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444</v>
      </c>
      <c r="AB122" s="824"/>
      <c r="AC122" s="824"/>
      <c r="AD122" s="824"/>
      <c r="AE122" s="825"/>
      <c r="AF122" s="826" t="s">
        <v>398</v>
      </c>
      <c r="AG122" s="824"/>
      <c r="AH122" s="824"/>
      <c r="AI122" s="824"/>
      <c r="AJ122" s="825"/>
      <c r="AK122" s="826" t="s">
        <v>127</v>
      </c>
      <c r="AL122" s="824"/>
      <c r="AM122" s="824"/>
      <c r="AN122" s="824"/>
      <c r="AO122" s="825"/>
      <c r="AP122" s="871" t="s">
        <v>449</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35330118</v>
      </c>
      <c r="BR122" s="892"/>
      <c r="BS122" s="892"/>
      <c r="BT122" s="892"/>
      <c r="BU122" s="892"/>
      <c r="BV122" s="892">
        <v>34796136</v>
      </c>
      <c r="BW122" s="892"/>
      <c r="BX122" s="892"/>
      <c r="BY122" s="892"/>
      <c r="BZ122" s="892"/>
      <c r="CA122" s="892">
        <v>33894090</v>
      </c>
      <c r="CB122" s="892"/>
      <c r="CC122" s="892"/>
      <c r="CD122" s="892"/>
      <c r="CE122" s="892"/>
      <c r="CF122" s="893">
        <v>158.69999999999999</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70790</v>
      </c>
      <c r="DH122" s="861"/>
      <c r="DI122" s="861"/>
      <c r="DJ122" s="861"/>
      <c r="DK122" s="861"/>
      <c r="DL122" s="861">
        <v>71757</v>
      </c>
      <c r="DM122" s="861"/>
      <c r="DN122" s="861"/>
      <c r="DO122" s="861"/>
      <c r="DP122" s="861"/>
      <c r="DQ122" s="861">
        <v>83154</v>
      </c>
      <c r="DR122" s="861"/>
      <c r="DS122" s="861"/>
      <c r="DT122" s="861"/>
      <c r="DU122" s="861"/>
      <c r="DV122" s="838">
        <v>0.4</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449</v>
      </c>
      <c r="AB123" s="824"/>
      <c r="AC123" s="824"/>
      <c r="AD123" s="824"/>
      <c r="AE123" s="825"/>
      <c r="AF123" s="826" t="s">
        <v>449</v>
      </c>
      <c r="AG123" s="824"/>
      <c r="AH123" s="824"/>
      <c r="AI123" s="824"/>
      <c r="AJ123" s="825"/>
      <c r="AK123" s="826" t="s">
        <v>444</v>
      </c>
      <c r="AL123" s="824"/>
      <c r="AM123" s="824"/>
      <c r="AN123" s="824"/>
      <c r="AO123" s="825"/>
      <c r="AP123" s="871" t="s">
        <v>398</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482</v>
      </c>
      <c r="BP123" s="925"/>
      <c r="BQ123" s="879">
        <v>50491617</v>
      </c>
      <c r="BR123" s="880"/>
      <c r="BS123" s="880"/>
      <c r="BT123" s="880"/>
      <c r="BU123" s="880"/>
      <c r="BV123" s="880">
        <v>49915278</v>
      </c>
      <c r="BW123" s="880"/>
      <c r="BX123" s="880"/>
      <c r="BY123" s="880"/>
      <c r="BZ123" s="880"/>
      <c r="CA123" s="880">
        <v>48986522</v>
      </c>
      <c r="CB123" s="880"/>
      <c r="CC123" s="880"/>
      <c r="CD123" s="880"/>
      <c r="CE123" s="880"/>
      <c r="CF123" s="790"/>
      <c r="CG123" s="791"/>
      <c r="CH123" s="791"/>
      <c r="CI123" s="791"/>
      <c r="CJ123" s="881"/>
      <c r="CK123" s="916"/>
      <c r="CL123" s="902"/>
      <c r="CM123" s="902"/>
      <c r="CN123" s="902"/>
      <c r="CO123" s="903"/>
      <c r="CP123" s="882" t="s">
        <v>418</v>
      </c>
      <c r="CQ123" s="883"/>
      <c r="CR123" s="883"/>
      <c r="CS123" s="883"/>
      <c r="CT123" s="883"/>
      <c r="CU123" s="883"/>
      <c r="CV123" s="883"/>
      <c r="CW123" s="883"/>
      <c r="CX123" s="883"/>
      <c r="CY123" s="883"/>
      <c r="CZ123" s="883"/>
      <c r="DA123" s="883"/>
      <c r="DB123" s="883"/>
      <c r="DC123" s="883"/>
      <c r="DD123" s="883"/>
      <c r="DE123" s="883"/>
      <c r="DF123" s="884"/>
      <c r="DG123" s="823" t="s">
        <v>127</v>
      </c>
      <c r="DH123" s="824"/>
      <c r="DI123" s="824"/>
      <c r="DJ123" s="824"/>
      <c r="DK123" s="825"/>
      <c r="DL123" s="826" t="s">
        <v>127</v>
      </c>
      <c r="DM123" s="824"/>
      <c r="DN123" s="824"/>
      <c r="DO123" s="824"/>
      <c r="DP123" s="825"/>
      <c r="DQ123" s="826" t="s">
        <v>398</v>
      </c>
      <c r="DR123" s="824"/>
      <c r="DS123" s="824"/>
      <c r="DT123" s="824"/>
      <c r="DU123" s="825"/>
      <c r="DV123" s="871" t="s">
        <v>127</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398</v>
      </c>
      <c r="AG124" s="824"/>
      <c r="AH124" s="824"/>
      <c r="AI124" s="824"/>
      <c r="AJ124" s="825"/>
      <c r="AK124" s="826" t="s">
        <v>127</v>
      </c>
      <c r="AL124" s="824"/>
      <c r="AM124" s="824"/>
      <c r="AN124" s="824"/>
      <c r="AO124" s="825"/>
      <c r="AP124" s="871" t="s">
        <v>398</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127</v>
      </c>
      <c r="BR124" s="878"/>
      <c r="BS124" s="878"/>
      <c r="BT124" s="878"/>
      <c r="BU124" s="878"/>
      <c r="BV124" s="878" t="s">
        <v>127</v>
      </c>
      <c r="BW124" s="878"/>
      <c r="BX124" s="878"/>
      <c r="BY124" s="878"/>
      <c r="BZ124" s="878"/>
      <c r="CA124" s="878" t="s">
        <v>398</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127</v>
      </c>
      <c r="DH124" s="807"/>
      <c r="DI124" s="807"/>
      <c r="DJ124" s="807"/>
      <c r="DK124" s="808"/>
      <c r="DL124" s="809" t="s">
        <v>127</v>
      </c>
      <c r="DM124" s="807"/>
      <c r="DN124" s="807"/>
      <c r="DO124" s="807"/>
      <c r="DP124" s="808"/>
      <c r="DQ124" s="809" t="s">
        <v>127</v>
      </c>
      <c r="DR124" s="807"/>
      <c r="DS124" s="807"/>
      <c r="DT124" s="807"/>
      <c r="DU124" s="808"/>
      <c r="DV124" s="895" t="s">
        <v>127</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127</v>
      </c>
      <c r="AG125" s="824"/>
      <c r="AH125" s="824"/>
      <c r="AI125" s="824"/>
      <c r="AJ125" s="825"/>
      <c r="AK125" s="826" t="s">
        <v>127</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127</v>
      </c>
      <c r="DR125" s="889"/>
      <c r="DS125" s="889"/>
      <c r="DT125" s="889"/>
      <c r="DU125" s="889"/>
      <c r="DV125" s="890" t="s">
        <v>127</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50553</v>
      </c>
      <c r="AB126" s="824"/>
      <c r="AC126" s="824"/>
      <c r="AD126" s="824"/>
      <c r="AE126" s="825"/>
      <c r="AF126" s="826">
        <v>47427</v>
      </c>
      <c r="AG126" s="824"/>
      <c r="AH126" s="824"/>
      <c r="AI126" s="824"/>
      <c r="AJ126" s="825"/>
      <c r="AK126" s="826">
        <v>28438</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2001</v>
      </c>
      <c r="AB127" s="824"/>
      <c r="AC127" s="824"/>
      <c r="AD127" s="824"/>
      <c r="AE127" s="825"/>
      <c r="AF127" s="826">
        <v>1098</v>
      </c>
      <c r="AG127" s="824"/>
      <c r="AH127" s="824"/>
      <c r="AI127" s="824"/>
      <c r="AJ127" s="825"/>
      <c r="AK127" s="826">
        <v>768</v>
      </c>
      <c r="AL127" s="824"/>
      <c r="AM127" s="824"/>
      <c r="AN127" s="824"/>
      <c r="AO127" s="825"/>
      <c r="AP127" s="871">
        <v>0</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127</v>
      </c>
      <c r="DM127" s="861"/>
      <c r="DN127" s="861"/>
      <c r="DO127" s="861"/>
      <c r="DP127" s="861"/>
      <c r="DQ127" s="861" t="s">
        <v>127</v>
      </c>
      <c r="DR127" s="861"/>
      <c r="DS127" s="861"/>
      <c r="DT127" s="861"/>
      <c r="DU127" s="861"/>
      <c r="DV127" s="838" t="s">
        <v>494</v>
      </c>
      <c r="DW127" s="838"/>
      <c r="DX127" s="838"/>
      <c r="DY127" s="838"/>
      <c r="DZ127" s="839"/>
    </row>
    <row r="128" spans="1:130" s="247"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v>407669</v>
      </c>
      <c r="AB128" s="845"/>
      <c r="AC128" s="845"/>
      <c r="AD128" s="845"/>
      <c r="AE128" s="846"/>
      <c r="AF128" s="847">
        <v>383000</v>
      </c>
      <c r="AG128" s="845"/>
      <c r="AH128" s="845"/>
      <c r="AI128" s="845"/>
      <c r="AJ128" s="846"/>
      <c r="AK128" s="847">
        <v>417876</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127</v>
      </c>
      <c r="BG128" s="831"/>
      <c r="BH128" s="831"/>
      <c r="BI128" s="831"/>
      <c r="BJ128" s="831"/>
      <c r="BK128" s="831"/>
      <c r="BL128" s="854"/>
      <c r="BM128" s="830">
        <v>12.13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v>6931</v>
      </c>
      <c r="DH128" s="835"/>
      <c r="DI128" s="835"/>
      <c r="DJ128" s="835"/>
      <c r="DK128" s="835"/>
      <c r="DL128" s="835">
        <v>6742</v>
      </c>
      <c r="DM128" s="835"/>
      <c r="DN128" s="835"/>
      <c r="DO128" s="835"/>
      <c r="DP128" s="835"/>
      <c r="DQ128" s="835">
        <v>6552</v>
      </c>
      <c r="DR128" s="835"/>
      <c r="DS128" s="835"/>
      <c r="DT128" s="835"/>
      <c r="DU128" s="835"/>
      <c r="DV128" s="836">
        <v>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24342013</v>
      </c>
      <c r="AB129" s="824"/>
      <c r="AC129" s="824"/>
      <c r="AD129" s="824"/>
      <c r="AE129" s="825"/>
      <c r="AF129" s="826">
        <v>24395039</v>
      </c>
      <c r="AG129" s="824"/>
      <c r="AH129" s="824"/>
      <c r="AI129" s="824"/>
      <c r="AJ129" s="825"/>
      <c r="AK129" s="826">
        <v>24335245</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127</v>
      </c>
      <c r="BG129" s="814"/>
      <c r="BH129" s="814"/>
      <c r="BI129" s="814"/>
      <c r="BJ129" s="814"/>
      <c r="BK129" s="814"/>
      <c r="BL129" s="815"/>
      <c r="BM129" s="813">
        <v>17.13</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3092504</v>
      </c>
      <c r="AB130" s="824"/>
      <c r="AC130" s="824"/>
      <c r="AD130" s="824"/>
      <c r="AE130" s="825"/>
      <c r="AF130" s="826">
        <v>3073860</v>
      </c>
      <c r="AG130" s="824"/>
      <c r="AH130" s="824"/>
      <c r="AI130" s="824"/>
      <c r="AJ130" s="825"/>
      <c r="AK130" s="826">
        <v>2978498</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4.8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21249509</v>
      </c>
      <c r="AB131" s="807"/>
      <c r="AC131" s="807"/>
      <c r="AD131" s="807"/>
      <c r="AE131" s="808"/>
      <c r="AF131" s="809">
        <v>21321179</v>
      </c>
      <c r="AG131" s="807"/>
      <c r="AH131" s="807"/>
      <c r="AI131" s="807"/>
      <c r="AJ131" s="808"/>
      <c r="AK131" s="809">
        <v>21356747</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t="s">
        <v>127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5.5212428669999998</v>
      </c>
      <c r="AB132" s="787"/>
      <c r="AC132" s="787"/>
      <c r="AD132" s="787"/>
      <c r="AE132" s="788"/>
      <c r="AF132" s="789">
        <v>5.052164329</v>
      </c>
      <c r="AG132" s="787"/>
      <c r="AH132" s="787"/>
      <c r="AI132" s="787"/>
      <c r="AJ132" s="788"/>
      <c r="AK132" s="789">
        <v>4.1042720600000004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6</v>
      </c>
      <c r="AB133" s="766"/>
      <c r="AC133" s="766"/>
      <c r="AD133" s="766"/>
      <c r="AE133" s="767"/>
      <c r="AF133" s="765">
        <v>5.5</v>
      </c>
      <c r="AG133" s="766"/>
      <c r="AH133" s="766"/>
      <c r="AI133" s="766"/>
      <c r="AJ133" s="767"/>
      <c r="AK133" s="765">
        <v>4.8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bekp+uAAm4x6mDnx3W438aUaP9hJ4K+NboxKypHn0j+GxJJR5r0AmWPvGgPQyPayejnHtF1HGXUr+au9Ve/1Q==" saltValue="+A8kGa30qkZ4lbTlms6k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nrc3KpXeKTsHgLhq6BA9/Kg6Lbc77mrMk9CF4UWV6hT+yEzDYcfS0R1BYi998NkEQ5Y/qj/GjXr2BGzLUOB4w==" saltValue="oW+U46427/5ksADFjwWG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R511ZavG91Bt9asYngpqN/T13Nftc/0rPHT8FM+sq+aMe1Cent2VQQtym0F8SasfMaSva4wXd9LrYUkxk4Ppw==" saltValue="WwU9sI1SdZYcKcswpkiga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517</v>
      </c>
      <c r="AL9" s="1193"/>
      <c r="AM9" s="1193"/>
      <c r="AN9" s="1194"/>
      <c r="AO9" s="313">
        <v>5572320</v>
      </c>
      <c r="AP9" s="313">
        <v>49294</v>
      </c>
      <c r="AQ9" s="314">
        <v>56673</v>
      </c>
      <c r="AR9" s="315">
        <v>-13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518</v>
      </c>
      <c r="AL10" s="1193"/>
      <c r="AM10" s="1193"/>
      <c r="AN10" s="1194"/>
      <c r="AO10" s="316">
        <v>837319</v>
      </c>
      <c r="AP10" s="316">
        <v>7407</v>
      </c>
      <c r="AQ10" s="317">
        <v>5368</v>
      </c>
      <c r="AR10" s="318">
        <v>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519</v>
      </c>
      <c r="AL11" s="1193"/>
      <c r="AM11" s="1193"/>
      <c r="AN11" s="1194"/>
      <c r="AO11" s="316">
        <v>1217867</v>
      </c>
      <c r="AP11" s="316">
        <v>10773</v>
      </c>
      <c r="AQ11" s="317">
        <v>4535</v>
      </c>
      <c r="AR11" s="318">
        <v>137.6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520</v>
      </c>
      <c r="AL12" s="1193"/>
      <c r="AM12" s="1193"/>
      <c r="AN12" s="1194"/>
      <c r="AO12" s="316">
        <v>35740</v>
      </c>
      <c r="AP12" s="316">
        <v>316</v>
      </c>
      <c r="AQ12" s="317">
        <v>1729</v>
      </c>
      <c r="AR12" s="318">
        <v>-81.7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522</v>
      </c>
      <c r="AP13" s="316" t="s">
        <v>522</v>
      </c>
      <c r="AQ13" s="317">
        <v>17</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523</v>
      </c>
      <c r="AL14" s="1193"/>
      <c r="AM14" s="1193"/>
      <c r="AN14" s="1194"/>
      <c r="AO14" s="316">
        <v>211128</v>
      </c>
      <c r="AP14" s="316">
        <v>1868</v>
      </c>
      <c r="AQ14" s="317">
        <v>2055</v>
      </c>
      <c r="AR14" s="318">
        <v>-9.1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524</v>
      </c>
      <c r="AL15" s="1193"/>
      <c r="AM15" s="1193"/>
      <c r="AN15" s="1194"/>
      <c r="AO15" s="316">
        <v>138517</v>
      </c>
      <c r="AP15" s="316">
        <v>1225</v>
      </c>
      <c r="AQ15" s="317">
        <v>1911</v>
      </c>
      <c r="AR15" s="318">
        <v>-35.9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525</v>
      </c>
      <c r="AL16" s="1196"/>
      <c r="AM16" s="1196"/>
      <c r="AN16" s="1197"/>
      <c r="AO16" s="316">
        <v>-396472</v>
      </c>
      <c r="AP16" s="316">
        <v>-3507</v>
      </c>
      <c r="AQ16" s="317">
        <v>-4501</v>
      </c>
      <c r="AR16" s="318">
        <v>-22.1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7616419</v>
      </c>
      <c r="AP17" s="316">
        <v>67376</v>
      </c>
      <c r="AQ17" s="317">
        <v>67788</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530</v>
      </c>
      <c r="AL21" s="1190"/>
      <c r="AM21" s="1190"/>
      <c r="AN21" s="1191"/>
      <c r="AO21" s="328">
        <v>5.64</v>
      </c>
      <c r="AP21" s="329">
        <v>6.66</v>
      </c>
      <c r="AQ21" s="330">
        <v>-1.02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531</v>
      </c>
      <c r="AL22" s="1190"/>
      <c r="AM22" s="1190"/>
      <c r="AN22" s="1191"/>
      <c r="AO22" s="333">
        <v>98.8</v>
      </c>
      <c r="AP22" s="334">
        <v>99.7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535</v>
      </c>
      <c r="AL32" s="1181"/>
      <c r="AM32" s="1181"/>
      <c r="AN32" s="1182"/>
      <c r="AO32" s="343">
        <v>3205474</v>
      </c>
      <c r="AP32" s="343">
        <v>28356</v>
      </c>
      <c r="AQ32" s="344">
        <v>35263</v>
      </c>
      <c r="AR32" s="345">
        <v>-19.600000000000001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536</v>
      </c>
      <c r="AL33" s="1181"/>
      <c r="AM33" s="1181"/>
      <c r="AN33" s="1182"/>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537</v>
      </c>
      <c r="AL34" s="1181"/>
      <c r="AM34" s="1181"/>
      <c r="AN34" s="1182"/>
      <c r="AO34" s="343" t="s">
        <v>522</v>
      </c>
      <c r="AP34" s="343" t="s">
        <v>522</v>
      </c>
      <c r="AQ34" s="344">
        <v>10</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538</v>
      </c>
      <c r="AL35" s="1181"/>
      <c r="AM35" s="1181"/>
      <c r="AN35" s="1182"/>
      <c r="AO35" s="343">
        <v>995533</v>
      </c>
      <c r="AP35" s="343">
        <v>8807</v>
      </c>
      <c r="AQ35" s="344">
        <v>11974</v>
      </c>
      <c r="AR35" s="345">
        <v>-26.4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539</v>
      </c>
      <c r="AL36" s="1181"/>
      <c r="AM36" s="1181"/>
      <c r="AN36" s="1182"/>
      <c r="AO36" s="343">
        <v>42700</v>
      </c>
      <c r="AP36" s="343">
        <v>378</v>
      </c>
      <c r="AQ36" s="344">
        <v>1702</v>
      </c>
      <c r="AR36" s="345">
        <v>-77.8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540</v>
      </c>
      <c r="AL37" s="1181"/>
      <c r="AM37" s="1181"/>
      <c r="AN37" s="1182"/>
      <c r="AO37" s="343">
        <v>29206</v>
      </c>
      <c r="AP37" s="343">
        <v>258</v>
      </c>
      <c r="AQ37" s="344">
        <v>411</v>
      </c>
      <c r="AR37" s="345">
        <v>-37.200000000000003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541</v>
      </c>
      <c r="AL38" s="1184"/>
      <c r="AM38" s="1184"/>
      <c r="AN38" s="1185"/>
      <c r="AO38" s="346" t="s">
        <v>522</v>
      </c>
      <c r="AP38" s="346" t="s">
        <v>522</v>
      </c>
      <c r="AQ38" s="347">
        <v>0</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542</v>
      </c>
      <c r="AL39" s="1184"/>
      <c r="AM39" s="1184"/>
      <c r="AN39" s="1185"/>
      <c r="AO39" s="343">
        <v>-417876</v>
      </c>
      <c r="AP39" s="343">
        <v>-3697</v>
      </c>
      <c r="AQ39" s="344">
        <v>-7482</v>
      </c>
      <c r="AR39" s="345">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543</v>
      </c>
      <c r="AL40" s="1181"/>
      <c r="AM40" s="1181"/>
      <c r="AN40" s="1182"/>
      <c r="AO40" s="343">
        <v>-2978498</v>
      </c>
      <c r="AP40" s="343">
        <v>-26348</v>
      </c>
      <c r="AQ40" s="344">
        <v>-32073</v>
      </c>
      <c r="AR40" s="345">
        <v>-17.8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876539</v>
      </c>
      <c r="AP41" s="343">
        <v>7754</v>
      </c>
      <c r="AQ41" s="344">
        <v>9805</v>
      </c>
      <c r="AR41" s="345">
        <v>-20.9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512</v>
      </c>
      <c r="AN49" s="1175" t="s">
        <v>547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3183229</v>
      </c>
      <c r="AN51" s="365">
        <v>27852</v>
      </c>
      <c r="AO51" s="366">
        <v>-2.2999999999999998</v>
      </c>
      <c r="AP51" s="367">
        <v>46440</v>
      </c>
      <c r="AQ51" s="368">
        <v>-13.4</v>
      </c>
      <c r="AR51" s="369">
        <v>11.1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2421218</v>
      </c>
      <c r="AN52" s="373">
        <v>21185</v>
      </c>
      <c r="AO52" s="374">
        <v>16</v>
      </c>
      <c r="AP52" s="375">
        <v>27658</v>
      </c>
      <c r="AQ52" s="376">
        <v>-2.4</v>
      </c>
      <c r="AR52" s="377">
        <v>18.399999999999999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4112412</v>
      </c>
      <c r="AN53" s="365">
        <v>36100</v>
      </c>
      <c r="AO53" s="366">
        <v>29.6</v>
      </c>
      <c r="AP53" s="367">
        <v>63257</v>
      </c>
      <c r="AQ53" s="368">
        <v>36.200000000000003</v>
      </c>
      <c r="AR53" s="369">
        <v>-6.6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3073045</v>
      </c>
      <c r="AN54" s="373">
        <v>26976</v>
      </c>
      <c r="AO54" s="374">
        <v>27.3</v>
      </c>
      <c r="AP54" s="375">
        <v>27259</v>
      </c>
      <c r="AQ54" s="376">
        <v>-1.4</v>
      </c>
      <c r="AR54" s="377">
        <v>28.7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3788065</v>
      </c>
      <c r="AN55" s="365">
        <v>33300</v>
      </c>
      <c r="AO55" s="366">
        <v>-7.8</v>
      </c>
      <c r="AP55" s="367">
        <v>52308</v>
      </c>
      <c r="AQ55" s="368">
        <v>-17.3</v>
      </c>
      <c r="AR55" s="369">
        <v>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3095088</v>
      </c>
      <c r="AN56" s="373">
        <v>27209</v>
      </c>
      <c r="AO56" s="374">
        <v>0.9</v>
      </c>
      <c r="AP56" s="375">
        <v>28695</v>
      </c>
      <c r="AQ56" s="376">
        <v>5.3</v>
      </c>
      <c r="AR56" s="377">
        <v>-4.4000000000000004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2707839</v>
      </c>
      <c r="AN57" s="365">
        <v>23895</v>
      </c>
      <c r="AO57" s="366">
        <v>-28.2</v>
      </c>
      <c r="AP57" s="367">
        <v>46402</v>
      </c>
      <c r="AQ57" s="368">
        <v>-11.3</v>
      </c>
      <c r="AR57" s="369">
        <v>-16.899999999999999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991477</v>
      </c>
      <c r="AN58" s="373">
        <v>8749</v>
      </c>
      <c r="AO58" s="374">
        <v>-67.8</v>
      </c>
      <c r="AP58" s="375">
        <v>26897</v>
      </c>
      <c r="AQ58" s="376">
        <v>-6.3</v>
      </c>
      <c r="AR58" s="377">
        <v>-61.5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5182381</v>
      </c>
      <c r="AN59" s="365">
        <v>45844</v>
      </c>
      <c r="AO59" s="366">
        <v>91.9</v>
      </c>
      <c r="AP59" s="367">
        <v>66343</v>
      </c>
      <c r="AQ59" s="368">
        <v>43</v>
      </c>
      <c r="AR59" s="369">
        <v>48.9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3773340</v>
      </c>
      <c r="AN60" s="373">
        <v>33380</v>
      </c>
      <c r="AO60" s="374">
        <v>281.5</v>
      </c>
      <c r="AP60" s="375">
        <v>34529</v>
      </c>
      <c r="AQ60" s="376">
        <v>28.4</v>
      </c>
      <c r="AR60" s="377">
        <v>253.1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3794785</v>
      </c>
      <c r="AN61" s="380">
        <v>33398</v>
      </c>
      <c r="AO61" s="381">
        <v>16.600000000000001</v>
      </c>
      <c r="AP61" s="382">
        <v>54950</v>
      </c>
      <c r="AQ61" s="383">
        <v>7.4</v>
      </c>
      <c r="AR61" s="369">
        <v>9.1999999999999993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2670834</v>
      </c>
      <c r="AN62" s="373">
        <v>23500</v>
      </c>
      <c r="AO62" s="374">
        <v>51.6</v>
      </c>
      <c r="AP62" s="375">
        <v>29008</v>
      </c>
      <c r="AQ62" s="376">
        <v>4.7</v>
      </c>
      <c r="AR62" s="377">
        <v>46.9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FrtkXDzbafUfT2+BRAu1L4KjNGLHVb0m2kGd/hP5nmPmyguhsglxbdlwLkW9Qw0sXcumRBMlhPGOaGnyx5nfw==" saltValue="uVSfzc+UVcAnmCEIhjn6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509</v>
      </c>
    </row>
    <row r="120" spans="125:125" ht="13.5" hidden="1" customHeight="1" x14ac:dyDescent="0.15"/>
    <row r="121" spans="125:125" ht="13.5" hidden="1" customHeight="1" x14ac:dyDescent="0.15">
      <c r="DU121" s="291"/>
    </row>
  </sheetData>
  <sheetProtection algorithmName="SHA-512" hashValue="/7ZLpgDHtRGdFm0T1K91NbiNy9hOZ5xrjTDA1l5HSm/ybSWKE/g5lC5HvdOUkDOfLNrTSceDM6QkCAdWSs3DfA==" saltValue="y2av0wcDVKt+QdVqpE5/i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a4S8o9OWXJp7bYdS1qw1v6Oll/jVfXal7Usm1DIjsJu9le3an73k30obeNo/DVJav2XVrXILKjMBkyuieoO67w==" saltValue="CVvy9wnuVm2r4inkKHz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11.5</v>
      </c>
      <c r="G47" s="12">
        <v>11.72</v>
      </c>
      <c r="H47" s="12">
        <v>9.17</v>
      </c>
      <c r="I47" s="12">
        <v>10.85</v>
      </c>
      <c r="J47" s="13">
        <v>11.28</v>
      </c>
    </row>
    <row r="48" spans="2:10" ht="57.75" customHeight="1" x14ac:dyDescent="0.15">
      <c r="B48" s="14"/>
      <c r="C48" s="1200" t="s">
        <v>4</v>
      </c>
      <c r="D48" s="1200"/>
      <c r="E48" s="1201"/>
      <c r="F48" s="15">
        <v>13.19</v>
      </c>
      <c r="G48" s="16">
        <v>10.27</v>
      </c>
      <c r="H48" s="16">
        <v>14.82</v>
      </c>
      <c r="I48" s="16">
        <v>13</v>
      </c>
      <c r="J48" s="17">
        <v>16.14</v>
      </c>
    </row>
    <row r="49" spans="2:10" ht="57.75" customHeight="1" thickBot="1" x14ac:dyDescent="0.2">
      <c r="B49" s="18"/>
      <c r="C49" s="1202" t="s">
        <v>5</v>
      </c>
      <c r="D49" s="1202"/>
      <c r="E49" s="1203"/>
      <c r="F49" s="19">
        <v>2.81</v>
      </c>
      <c r="G49" s="20" t="s">
        <v>567</v>
      </c>
      <c r="H49" s="20">
        <v>2.02</v>
      </c>
      <c r="I49" s="20">
        <v>1.47</v>
      </c>
      <c r="J49" s="21">
        <v>3.68</v>
      </c>
    </row>
    <row r="50" spans="2:10" ht="13.5" customHeight="1" x14ac:dyDescent="0.15"/>
  </sheetData>
  <sheetProtection algorithmName="SHA-512" hashValue="TIxojsqlz4569iHW8Bl1ccP3ITJxdW/lZ4RXMdNln8r3NX+TaLvjvG7vWr3aTANhXHraqfdOmrA7wZVR3y/N5A==" saltValue="mjAP5momp2iDZShUeSMK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加須市役所</cp:lastModifiedBy>
  <cp:lastPrinted>2021-03-04T10:29:39Z</cp:lastPrinted>
  <dcterms:created xsi:type="dcterms:W3CDTF">2021-02-05T01:40:52Z</dcterms:created>
  <dcterms:modified xsi:type="dcterms:W3CDTF">2021-03-05T02:57:02Z</dcterms:modified>
  <cp:category/>
</cp:coreProperties>
</file>