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ksv001\10各課文書\105000_財政課\(050)決算\(050－020)決算状況\01 決算の照会回答\2018.12.03 平成２８年度財政状況資料集の公表について\"/>
    </mc:Choice>
  </mc:AlternateContent>
  <bookViews>
    <workbookView xWindow="240" yWindow="60" windowWidth="14940" windowHeight="7875"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O39" i="9"/>
  <c r="BE39" i="9"/>
  <c r="AM39" i="9"/>
  <c r="U39" i="9"/>
  <c r="CO38" i="9"/>
  <c r="BE38" i="9"/>
  <c r="AM38" i="9"/>
  <c r="U38" i="9"/>
  <c r="BE37" i="9"/>
  <c r="AM37" i="9"/>
  <c r="BE36" i="9"/>
  <c r="AM36" i="9"/>
  <c r="BW34" i="9"/>
  <c r="BW35" i="9" s="1"/>
  <c r="C34" i="9"/>
  <c r="BW36" i="9" l="1"/>
  <c r="BW37" i="9" s="1"/>
  <c r="BW38" i="9" s="1"/>
  <c r="BW39" i="9" s="1"/>
  <c r="BW40" i="9" s="1"/>
  <c r="BW41" i="9" s="1"/>
  <c r="BW42" i="9" s="1"/>
  <c r="CO34" i="9" s="1"/>
  <c r="CO35" i="9" s="1"/>
  <c r="CO36" i="9" s="1"/>
  <c r="CO37" i="9" s="1"/>
  <c r="C35" i="9"/>
  <c r="C36" i="9" s="1"/>
  <c r="C37" i="9" s="1"/>
  <c r="C38" i="9" s="1"/>
  <c r="C39" i="9" s="1"/>
  <c r="C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<sst xmlns="http://schemas.openxmlformats.org/spreadsheetml/2006/main" count="1083" uniqueCount="580">
  <si>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</si>
  <si>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</si>
  <si>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</si>
  <si>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</si>
  <si>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</si>
  <si>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</si>
  <si>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</si>
  <si>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</si>
  <si>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</si>
  <si>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</si>
  <si>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</si>
  <si>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</si>
  <si>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</si>
  <si>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</si>
  <si>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</si>
  <si>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</si>
  <si>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</si>
  <si>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</si>
  <si>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</si>
  <si>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</si>
  <si>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</si>
  <si>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</si>
  <si>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</si>
  <si>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</si>
  <si>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</si>
  <si>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</si>
  <si>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</si>
  <si>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</si>
  <si>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</si>
  <si>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</si>
  <si>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</si>
  <si>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</si>
  <si>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</si>
  <si>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</si>
  <si>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</si>
  <si>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</si>
  <si>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</si>
  <si>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</si>
  <si>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</si>
  <si>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</si>
  <si>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</si>
  <si>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</si>
  <si>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</si>
  <si>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</si>
  <si>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</si>
  <si>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</si>
  <si>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</si>
  <si>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</si>
  <si>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</si>
  <si>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</si>
  <si>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</si>
  <si>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</si>
  <si>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</si>
  <si>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</si>
  <si>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</si>
  <si>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</si>
  <si>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</si>
  <si>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</si>
  <si>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</si>
  <si>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</si>
  <si>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</si>
  <si>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</si>
  <si>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</si>
  <si>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</si>
  <si>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</si>
  <si>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</si>
  <si>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</si>
  <si>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</si>
  <si>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</si>
  <si>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</si>
  <si>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</si>
  <si>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</si>
  <si>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</si>
  <si>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</si>
  <si>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</si>
  <si>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</si>
  <si>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</si>
  <si>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</si>
  <si>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</si>
  <si>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</si>
  <si>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</si>
  <si>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</si>
  <si>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</si>
  <si>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</si>
  <si>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</si>
  <si>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</si>
  <si>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</si>
  <si>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</si>
  <si>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</si>
  <si>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</si>
  <si>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</si>
  <si>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</si>
  <si>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</si>
  <si>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</si>
  <si>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</si>
  <si>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</si>
  <si>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</si>
  <si>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</si>
  <si>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</si>
  <si>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</si>
  <si>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</si>
  <si>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</si>
  <si>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</si>
  <si>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</si>
  <si>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</si>
  <si>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</si>
  <si>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</si>
  <si>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</si>
  <si>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</si>
  <si>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</si>
  <si>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</si>
  <si>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</si>
  <si>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</si>
  <si>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</si>
  <si>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</si>
  <si>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</si>
  <si>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</si>
  <si>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</si>
  <si>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</si>
  <si>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</si>
  <si>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</si>
  <si>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</si>
  <si>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</si>
  <si>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</si>
  <si>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</si>
  <si>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</si>
  <si>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</si>
  <si>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</si>
  <si>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</si>
  <si>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</si>
  <si>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</si>
  <si>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</si>
  <si>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</si>
  <si>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</si>
  <si>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</si>
  <si>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</si>
  <si>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</si>
  <si>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</si>
  <si>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</si>
  <si>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</si>
  <si>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</si>
  <si>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</si>
  <si>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</si>
  <si>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</si>
  <si>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</si>
  <si>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</si>
  <si>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</si>
  <si>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</si>
  <si>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</si>
  <si>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</si>
  <si>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</si>
  <si>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</si>
  <si>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</si>
  <si>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</si>
  <si>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</si>
  <si>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</si>
  <si>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</si>
  <si>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</si>
  <si>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</si>
  <si>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</si>
  <si>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</si>
  <si>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</si>
  <si>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</si>
  <si>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</si>
  <si>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</si>
  <si>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</si>
  <si>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</si>
  <si>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</si>
  <si>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</si>
  <si>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</si>
  <si>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</si>
  <si>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</si>
  <si>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</si>
  <si>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</si>
  <si>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</si>
  <si>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</si>
  <si>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</si>
  <si>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</si>
  <si>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</si>
  <si>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</si>
  <si>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</si>
  <si>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</si>
  <si>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</si>
  <si>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</si>
  <si>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</si>
  <si>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</si>
  <si>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</si>
  <si>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</si>
  <si>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</si>
  <si>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</si>
  <si>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</si>
  <si>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</si>
  <si>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</si>
  <si>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</si>
  <si>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</si>
  <si>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</si>
  <si>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</si>
  <si>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</si>
  <si>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</si>
  <si>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</si>
  <si>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</si>
  <si>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</si>
  <si>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</si>
  <si>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</si>
  <si>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</si>
  <si>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</si>
  <si>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</si>
  <si>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</si>
  <si>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</si>
  <si>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</si>
  <si>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</si>
  <si>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</si>
  <si>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</si>
  <si>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</si>
  <si>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</si>
  <si>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</si>
  <si>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</si>
  <si>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</si>
  <si>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</si>
  <si>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</si>
  <si>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</si>
  <si>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</si>
  <si>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</si>
  <si>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</si>
  <si>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</si>
  <si>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</si>
  <si>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</si>
  <si>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</si>
  <si>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</si>
  <si>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</si>
  <si>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</si>
  <si>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</si>
  <si>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</si>
  <si>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</si>
  <si>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</si>
  <si>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</si>
  <si>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</si>
  <si>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</si>
  <si>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</si>
  <si>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</si>
  <si>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</si>
  <si>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</si>
  <si>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</si>
  <si>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</si>
  <si>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</si>
  <si>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</si>
  <si>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</si>
  <si>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</si>
  <si>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</si>
  <si>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</si>
  <si>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</si>
  <si>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</si>
  <si>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</si>
  <si>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</si>
  <si>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</si>
  <si>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</si>
  <si>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</si>
  <si>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</si>
  <si>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</si>
  <si>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</si>
  <si>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</si>
  <si>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</si>
  <si>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</si>
  <si>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</si>
  <si>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</si>
  <si>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</si>
  <si>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</si>
  <si>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</si>
  <si>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</si>
  <si>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</si>
  <si>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</si>
  <si>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</si>
  <si>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</si>
  <si>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</si>
  <si>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</si>
  <si>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</si>
  <si>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</si>
  <si>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</si>
  <si>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</si>
  <si>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</si>
  <si>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</si>
  <si>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</si>
  <si>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</si>
  <si>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</si>
  <si>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</si>
  <si>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</si>
  <si>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</si>
  <si>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</si>
  <si>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</si>
  <si>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</si>
  <si>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</si>
  <si>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</si>
  <si>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</si>
  <si>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</si>
  <si>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</si>
  <si>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</si>
  <si>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</si>
  <si>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</si>
  <si>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</si>
  <si>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</si>
  <si>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</si>
  <si>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</si>
  <si>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</si>
  <si>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</si>
  <si>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</si>
  <si>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</si>
  <si>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</si>
  <si>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</si>
  <si>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</si>
  <si>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</si>
  <si>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</si>
  <si>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</si>
  <si>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</si>
  <si>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</si>
  <si>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</si>
  <si>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</si>
  <si>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</si>
  <si>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</si>
  <si>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</si>
  <si>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</si>
  <si>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</si>
  <si>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</si>
  <si>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</si>
  <si>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</si>
  <si>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</si>
  <si>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</si>
  <si>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</si>
  <si>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</si>
  <si>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</si>
  <si>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</si>
  <si>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</si>
  <si>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</si>
  <si>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</si>
  <si>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</si>
  <si>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</si>
  <si>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</si>
  <si>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</si>
  <si>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</si>
  <si>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</si>
  <si>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</si>
  <si>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</si>
  <si>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</si>
  <si>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</si>
  <si>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</si>
  <si>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</si>
  <si>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</si>
  <si>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</si>
  <si>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</si>
  <si>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</si>
  <si>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</si>
  <si>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</si>
  <si>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</si>
  <si>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</si>
  <si>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</si>
  <si>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</si>
  <si>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</si>
  <si>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</si>
  <si>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</si>
  <si>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</si>
  <si>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</si>
  <si>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</si>
  <si>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</si>
  <si>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</si>
  <si>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</si>
  <si>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</si>
  <si>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</si>
  <si>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</si>
  <si>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</si>
  <si>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</si>
  <si>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</si>
  <si>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</si>
  <si>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加須都市計画事業三俣第二土地区画整理事業特別会計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</si>
  <si>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</si>
  <si>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</si>
  <si>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</si>
  <si>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</si>
  <si>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</si>
  <si>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</si>
  <si>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</si>
  <si>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</si>
  <si>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</si>
  <si>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</si>
  <si>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</si>
  <si>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</si>
  <si>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</si>
  <si>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</si>
  <si>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</si>
  <si>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</si>
  <si>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</si>
  <si>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</si>
  <si>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</si>
  <si>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</si>
  <si>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</si>
  <si>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</si>
  <si>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</si>
  <si>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</si>
  <si>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</si>
  <si>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</si>
  <si>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</si>
  <si>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</si>
  <si>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</si>
  <si>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</si>
  <si>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</si>
  <si>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</si>
  <si>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</si>
  <si>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</si>
  <si>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</si>
  <si>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</si>
  <si>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</si>
  <si>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</si>
  <si>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</si>
  <si>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</si>
  <si>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</si>
  <si>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</si>
  <si>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</si>
  <si>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</si>
  <si>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</si>
  <si>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</si>
  <si>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</si>
  <si>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</si>
  <si>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</si>
  <si>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</si>
  <si>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</si>
  <si>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</si>
  <si>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</si>
  <si>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</si>
  <si>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</si>
  <si>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</si>
  <si>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</si>
  <si>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</si>
  <si>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</si>
  <si>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</si>
  <si>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</si>
  <si>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</si>
  <si>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</si>
  <si>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</si>
  <si>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</si>
  <si>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</si>
  <si>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</si>
  <si>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</si>
  <si>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</si>
  <si>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</si>
  <si>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</si>
  <si>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</si>
  <si>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</si>
  <si>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</si>
  <si>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</si>
  <si>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</si>
  <si>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</si>
  <si>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</si>
  <si>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</si>
  <si>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</si>
  <si>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</si>
  <si>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</si>
  <si>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</si>
  <si>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</si>
  <si>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</si>
  <si>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</si>
  <si>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</si>
  <si>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</si>
  <si>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</si>
  <si>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</si>
  <si>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</si>
  <si>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</si>
  <si>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</si>
  <si>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</si>
  <si>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</si>
  <si>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</si>
  <si>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</si>
  <si>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</si>
  <si>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</si>
  <si>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</si>
  <si>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</si>
  <si>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</si>
  <si>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</si>
  <si>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</si>
  <si>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</si>
  <si>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</si>
  <si>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</si>
  <si>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</si>
  <si>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</si>
  <si>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</si>
  <si>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</si>
  <si>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</si>
  <si>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</si>
  <si>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</si>
  <si>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</si>
  <si>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</si>
  <si>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</si>
  <si>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</si>
  <si>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</si>
  <si>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</si>
  <si>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</si>
  <si>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</si>
  <si>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</si>
  <si>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</si>
  <si>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</si>
  <si>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</si>
  <si>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</si>
  <si>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</si>
  <si>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</si>
  <si>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</si>
  <si>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</si>
  <si>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</si>
  <si>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</si>
  <si>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</si>
  <si>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</si>
  <si>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</si>
  <si>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</si>
  <si>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</si>
  <si>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</si>
  <si>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</si>
  <si>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</si>
  <si>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</si>
  <si>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</si>
  <si>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</si>
  <si>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</si>
  <si>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</si>
  <si>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</si>
  <si>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</si>
  <si>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</si>
  <si>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</si>
  <si>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</si>
  <si>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</si>
  <si>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</si>
  <si>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</si>
  <si>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</si>
  <si>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</si>
  <si>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</si>
  <si>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</si>
  <si>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</si>
  <si>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</si>
  <si>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</si>
  <si>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</si>
  <si>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</si>
  <si>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</si>
  <si>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</si>
  <si>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</si>
  <si>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2.82</t>
  </si>
  <si>
    <t>一般会計</t>
  </si>
  <si>
    <t>水道事業会計</t>
  </si>
  <si>
    <t>下水道事業会計</t>
  </si>
  <si>
    <t>介護保険事業特別会計</t>
  </si>
  <si>
    <t>加須都市計画事業野中土地区画整理事業特別会計</t>
  </si>
  <si>
    <t>国民健康保険事業特別会計</t>
  </si>
  <si>
    <t>国民健康保険直営診療所特別会計</t>
  </si>
  <si>
    <t>加須都市計画事業三俣第二土地区画整理事業特別会計</t>
  </si>
  <si>
    <t>その他会計（赤字）</t>
  </si>
  <si>
    <t>▲ 0.01</t>
  </si>
  <si>
    <t>その他会計（黒字）</t>
  </si>
  <si>
    <t>-</t>
    <phoneticPr fontId="2"/>
  </si>
  <si>
    <t>浮野食品</t>
    <rPh sb="0" eb="2">
      <t>ウキノ</t>
    </rPh>
    <rPh sb="2" eb="4">
      <t>ショクヒン</t>
    </rPh>
    <phoneticPr fontId="2"/>
  </si>
  <si>
    <t>米米倶楽部</t>
    <rPh sb="0" eb="1">
      <t>コメ</t>
    </rPh>
    <rPh sb="1" eb="2">
      <t>コメ</t>
    </rPh>
    <rPh sb="2" eb="5">
      <t>クラブ</t>
    </rPh>
    <phoneticPr fontId="2"/>
  </si>
  <si>
    <t>渡良瀬遊水地アクリメーション振興財団</t>
    <rPh sb="0" eb="3">
      <t>ワタラセ</t>
    </rPh>
    <rPh sb="3" eb="6">
      <t>ユウスイチ</t>
    </rPh>
    <rPh sb="14" eb="16">
      <t>シンコウ</t>
    </rPh>
    <rPh sb="16" eb="18">
      <t>ザイダン</t>
    </rPh>
    <phoneticPr fontId="2"/>
  </si>
  <si>
    <t>かぞ農業公社</t>
    <rPh sb="2" eb="4">
      <t>ノウギョウ</t>
    </rPh>
    <rPh sb="4" eb="6">
      <t>コウシャ</t>
    </rPh>
    <phoneticPr fontId="2"/>
  </si>
  <si>
    <t>〇</t>
    <phoneticPr fontId="2"/>
  </si>
  <si>
    <t>加須市・羽生市水防事務組合</t>
  </si>
  <si>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</si>
  <si>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</si>
  <si>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</si>
  <si>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特別会計</t>
    <rPh sb="0" eb="4">
      <t>トクベツカイケイ</t>
    </rPh>
    <phoneticPr fontId="8"/>
  </si>
  <si>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</si>
  <si>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</si>
  <si>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</si>
  <si>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広域利根斎場組合</t>
  </si>
  <si>
    <t>埼玉東部消防組合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</si>
  <si>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</si>
  <si>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</si>
  <si>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</si>
  <si>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</si>
  <si>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</si>
  <si>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</si>
  <si>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</si>
  <si>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</si>
  <si>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</si>
  <si>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</si>
  <si>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</si>
  <si>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</si>
  <si>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</si>
  <si>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t>　将来負担比率は将来の負担額よりも将来負担額に充当できる基金などの金額の方が大きいため算定されず、健全性があると言える。
　実質公債費比率は類似団体と比較して同水準であり、今後についても低下傾向が続くように債務の圧縮を図る。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</si>
</sst>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32489</c:v>
                </c:pt>
                <c:pt idx="1">
                  <c:v>40977</c:v>
                </c:pt>
                <c:pt idx="2">
                  <c:v>28500</c:v>
                </c:pt>
                <c:pt idx="3">
                  <c:v>27852</c:v>
                </c:pt>
                <c:pt idx="4">
                  <c:v>36100</c:v>
                </c:pt>
              </c:numCache>
            </c:numRef>
          </c:val>
          <c:smooth val="0"/>
        </c:ser>
        <c:dLbls>
          <c:showLegendKey val="0"/>
          <c:showVal val="0"/>
          <c:showCatName val="0"/>
          <c:showSerName val="0"/>
          <c:showPercent val="0"/>
          <c:showBubbleSize val="0"/>
        </c:dLbls>
        <c:marker val="1"/>
        <c:smooth val="0"/>
        <c:axId val="377831096"/>
        <c:axId val="377825608"/>
      </c:lineChart>
      <c:catAx>
        <c:axId val="37783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825608"/>
        <c:crosses val="autoZero"/>
        <c:auto val="1"/>
        <c:lblAlgn val="ctr"/>
        <c:lblOffset val="100"/>
        <c:tickLblSkip val="1"/>
        <c:tickMarkSkip val="1"/>
        <c:noMultiLvlLbl val="0"/>
      </c:catAx>
      <c:valAx>
        <c:axId val="377825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83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9.51</c:v>
                </c:pt>
                <c:pt idx="1">
                  <c:v>9.31</c:v>
                </c:pt>
                <c:pt idx="2">
                  <c:v>10.6</c:v>
                </c:pt>
                <c:pt idx="3">
                  <c:v>13.19</c:v>
                </c:pt>
                <c:pt idx="4">
                  <c:v>10.27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11.35</c:v>
                </c:pt>
                <c:pt idx="1">
                  <c:v>11.35</c:v>
                </c:pt>
                <c:pt idx="2">
                  <c:v>11.35</c:v>
                </c:pt>
                <c:pt idx="3">
                  <c:v>11.5</c:v>
                </c:pt>
                <c:pt idx="4">
                  <c:v>11.72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7830312"/>
        <c:axId val="37783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0.41</c:v>
                </c:pt>
                <c:pt idx="1">
                  <c:v>1.97</c:v>
                </c:pt>
                <c:pt idx="2">
                  <c:v>1.37</c:v>
                </c:pt>
                <c:pt idx="3">
                  <c:v>2.81</c:v>
                </c:pt>
                <c:pt idx="4">
                  <c:v>-2.82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7830312"/>
        <c:axId val="377830704"/>
      </c:lineChart>
      <c:catAx>
        <c:axId val="37783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830704"/>
        <c:crosses val="autoZero"/>
        <c:auto val="1"/>
        <c:lblAlgn val="ctr"/>
        <c:lblOffset val="100"/>
        <c:tickLblSkip val="1"/>
        <c:tickMarkSkip val="1"/>
        <c:noMultiLvlLbl val="0"/>
      </c:catAx>
      <c:valAx>
        <c:axId val="37783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83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0.73</c:v>
                </c:pt>
                <c:pt idx="2">
                  <c:v>#N/A</c:v>
                </c:pt>
                <c:pt idx="3">
                  <c:v>0.67</c:v>
                </c:pt>
                <c:pt idx="4">
                  <c:v>#N/A</c:v>
                </c:pt>
                <c:pt idx="5">
                  <c:v>0.47</c:v>
                </c:pt>
                <c:pt idx="6">
                  <c:v>#N/A</c:v>
                </c:pt>
                <c:pt idx="7">
                  <c:v>0.21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加須都市計画事業三俣第二土地区画整理事業特別会計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7.0000000000000007E-2</c:v>
                </c:pt>
                <c:pt idx="4">
                  <c:v>#N/A</c:v>
                </c:pt>
                <c:pt idx="5">
                  <c:v>0.2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4.13</c:v>
                </c:pt>
                <c:pt idx="2">
                  <c:v>#N/A</c:v>
                </c:pt>
                <c:pt idx="3">
                  <c:v>4.49</c:v>
                </c:pt>
                <c:pt idx="4">
                  <c:v>#N/A</c:v>
                </c:pt>
                <c:pt idx="5">
                  <c:v>2.88</c:v>
                </c:pt>
                <c:pt idx="6">
                  <c:v>#N/A</c:v>
                </c:pt>
                <c:pt idx="7">
                  <c:v>0.54</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2.46</c:v>
                </c:pt>
                <c:pt idx="8">
                  <c:v>#N/A</c:v>
                </c:pt>
                <c:pt idx="9">
                  <c:v>1.06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c:v>
                </c:pt>
                <c:pt idx="2">
                  <c:v>#N/A</c:v>
                </c:pt>
                <c:pt idx="3">
                  <c:v>0.84</c:v>
                </c:pt>
                <c:pt idx="4">
                  <c:v>#N/A</c:v>
                </c:pt>
                <c:pt idx="5">
                  <c:v>0.74</c:v>
                </c:pt>
                <c:pt idx="6">
                  <c:v>#N/A</c:v>
                </c:pt>
                <c:pt idx="7">
                  <c:v>1.05</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2.86</c:v>
                </c:pt>
                <c:pt idx="2">
                  <c:v>#N/A</c:v>
                </c:pt>
                <c:pt idx="3">
                  <c:v>3.13</c:v>
                </c:pt>
                <c:pt idx="4">
                  <c:v>#N/A</c:v>
                </c:pt>
                <c:pt idx="5">
                  <c:v>3.25</c:v>
                </c:pt>
                <c:pt idx="6">
                  <c:v>#N/A</c:v>
                </c:pt>
                <c:pt idx="7">
                  <c:v>3.59</c:v>
                </c:pt>
                <c:pt idx="8">
                  <c:v>#N/A</c:v>
                </c:pt>
                <c:pt idx="9">
                  <c:v>3.85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7.32</c:v>
                </c:pt>
                <c:pt idx="2">
                  <c:v>#N/A</c:v>
                </c:pt>
                <c:pt idx="3">
                  <c:v>7.93</c:v>
                </c:pt>
                <c:pt idx="4">
                  <c:v>#N/A</c:v>
                </c:pt>
                <c:pt idx="5">
                  <c:v>8.07</c:v>
                </c:pt>
                <c:pt idx="6">
                  <c:v>#N/A</c:v>
                </c:pt>
                <c:pt idx="7">
                  <c:v>8.6</c:v>
                </c:pt>
                <c:pt idx="8">
                  <c:v>#N/A</c:v>
                </c:pt>
                <c:pt idx="9">
                  <c:v>8.7899999999999991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9.4499999999999993</c:v>
                </c:pt>
                <c:pt idx="2">
                  <c:v>#N/A</c:v>
                </c:pt>
                <c:pt idx="3">
                  <c:v>9.1999999999999993</c:v>
                </c:pt>
                <c:pt idx="4">
                  <c:v>#N/A</c:v>
                </c:pt>
                <c:pt idx="5">
                  <c:v>10.39</c:v>
                </c:pt>
                <c:pt idx="6">
                  <c:v>#N/A</c:v>
                </c:pt>
                <c:pt idx="7">
                  <c:v>13.16</c:v>
                </c:pt>
                <c:pt idx="8">
                  <c:v>#N/A</c:v>
                </c:pt>
                <c:pt idx="9">
                  <c:v>10.15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7827176"/>
        <c:axId val="377824040"/>
      </c:barChart>
      <c:catAx>
        <c:axId val="37782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824040"/>
        <c:crosses val="autoZero"/>
        <c:auto val="1"/>
        <c:lblAlgn val="ctr"/>
        <c:lblOffset val="100"/>
        <c:tickLblSkip val="1"/>
        <c:tickMarkSkip val="1"/>
        <c:noMultiLvlLbl val="0"/>
      </c:catAx>
      <c:valAx>
        <c:axId val="377824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82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3446</c:v>
                </c:pt>
                <c:pt idx="5">
                  <c:v>3546</c:v>
                </c:pt>
                <c:pt idx="8">
                  <c:v>3641</c:v>
                </c:pt>
                <c:pt idx="11">
                  <c:v>3512</c:v>
                </c:pt>
                <c:pt idx="14">
                  <c:v>3488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87</c:v>
                </c:pt>
                <c:pt idx="3">
                  <c:v>82</c:v>
                </c:pt>
                <c:pt idx="6">
                  <c:v>75</c:v>
                </c:pt>
                <c:pt idx="9">
                  <c:v>64</c:v>
                </c:pt>
                <c:pt idx="12">
                  <c:v>58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34</c:v>
                </c:pt>
                <c:pt idx="6">
                  <c:v>25</c:v>
                </c:pt>
                <c:pt idx="9">
                  <c:v>29</c:v>
                </c:pt>
                <c:pt idx="12">
                  <c:v>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1166</c:v>
                </c:pt>
                <c:pt idx="3">
                  <c:v>1173</c:v>
                </c:pt>
                <c:pt idx="6">
                  <c:v>1116</c:v>
                </c:pt>
                <c:pt idx="9">
                  <c:v>1235</c:v>
                </c:pt>
                <c:pt idx="12">
                  <c:v>1104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3979</c:v>
                </c:pt>
                <c:pt idx="3">
                  <c:v>3692</c:v>
                </c:pt>
                <c:pt idx="6">
                  <c:v>3744</c:v>
                </c:pt>
                <c:pt idx="9">
                  <c:v>3606</c:v>
                </c:pt>
                <c:pt idx="12">
                  <c:v>3554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4527608"/>
        <c:axId val="41453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1786</c:v>
                </c:pt>
                <c:pt idx="2">
                  <c:v>#N/A</c:v>
                </c:pt>
                <c:pt idx="3">
                  <c:v>#N/A</c:v>
                </c:pt>
                <c:pt idx="4">
                  <c:v>1435</c:v>
                </c:pt>
                <c:pt idx="5">
                  <c:v>#N/A</c:v>
                </c:pt>
                <c:pt idx="6">
                  <c:v>#N/A</c:v>
                </c:pt>
                <c:pt idx="7">
                  <c:v>1319</c:v>
                </c:pt>
                <c:pt idx="8">
                  <c:v>#N/A</c:v>
                </c:pt>
                <c:pt idx="9">
                  <c:v>#N/A</c:v>
                </c:pt>
                <c:pt idx="10">
                  <c:v>1422</c:v>
                </c:pt>
                <c:pt idx="11">
                  <c:v>#N/A</c:v>
                </c:pt>
                <c:pt idx="12">
                  <c:v>#N/A</c:v>
                </c:pt>
                <c:pt idx="13">
                  <c:v>1281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4527608"/>
        <c:axId val="414531136"/>
      </c:lineChart>
      <c:catAx>
        <c:axId val="41452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531136"/>
        <c:crosses val="autoZero"/>
        <c:auto val="1"/>
        <c:lblAlgn val="ctr"/>
        <c:lblOffset val="100"/>
        <c:tickLblSkip val="1"/>
        <c:tickMarkSkip val="1"/>
        <c:noMultiLvlLbl val="0"/>
      </c:catAx>
      <c:valAx>
        <c:axId val="4145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52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35901</c:v>
                </c:pt>
                <c:pt idx="5">
                  <c:v>36761</c:v>
                </c:pt>
                <c:pt idx="8">
                  <c:v>36166</c:v>
                </c:pt>
                <c:pt idx="11">
                  <c:v>35761</c:v>
                </c:pt>
                <c:pt idx="14">
                  <c:v>35663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6662</c:v>
                </c:pt>
                <c:pt idx="5">
                  <c:v>6250</c:v>
                </c:pt>
                <c:pt idx="8">
                  <c:v>5228</c:v>
                </c:pt>
                <c:pt idx="11">
                  <c:v>4535</c:v>
                </c:pt>
                <c:pt idx="14">
                  <c:v>4471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10500</c:v>
                </c:pt>
                <c:pt idx="5">
                  <c:v>11339</c:v>
                </c:pt>
                <c:pt idx="8">
                  <c:v>11293</c:v>
                </c:pt>
                <c:pt idx="11">
                  <c:v>10838</c:v>
                </c:pt>
                <c:pt idx="14">
                  <c:v>11167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10</c:v>
                </c:pt>
                <c:pt idx="6">
                  <c:v>9</c:v>
                </c:pt>
                <c:pt idx="9">
                  <c:v>7</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8201</c:v>
                </c:pt>
                <c:pt idx="3">
                  <c:v>7961</c:v>
                </c:pt>
                <c:pt idx="6">
                  <c:v>7483</c:v>
                </c:pt>
                <c:pt idx="9">
                  <c:v>7343</c:v>
                </c:pt>
                <c:pt idx="12">
                  <c:v>7098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28</c:v>
                </c:pt>
                <c:pt idx="6">
                  <c:v>323</c:v>
                </c:pt>
                <c:pt idx="9">
                  <c:v>353</c:v>
                </c:pt>
                <c:pt idx="12">
                  <c:v>426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15201</c:v>
                </c:pt>
                <c:pt idx="3">
                  <c:v>14345</c:v>
                </c:pt>
                <c:pt idx="6">
                  <c:v>12907</c:v>
                </c:pt>
                <c:pt idx="9">
                  <c:v>8874</c:v>
                </c:pt>
                <c:pt idx="12">
                  <c:v>9020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528</c:v>
                </c:pt>
                <c:pt idx="3">
                  <c:v>407</c:v>
                </c:pt>
                <c:pt idx="6">
                  <c:v>303</c:v>
                </c:pt>
                <c:pt idx="9">
                  <c:v>224</c:v>
                </c:pt>
                <c:pt idx="12">
                  <c:v>162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34434</c:v>
                </c:pt>
                <c:pt idx="3">
                  <c:v>34801</c:v>
                </c:pt>
                <c:pt idx="6">
                  <c:v>33662</c:v>
                </c:pt>
                <c:pt idx="9">
                  <c:v>32141</c:v>
                </c:pt>
                <c:pt idx="12">
                  <c:v>31991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529176"/>
        <c:axId val="41452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5311</c:v>
                </c:pt>
                <c:pt idx="2">
                  <c:v>#N/A</c:v>
                </c:pt>
                <c:pt idx="3">
                  <c:v>#N/A</c:v>
                </c:pt>
                <c:pt idx="4">
                  <c:v>3202</c:v>
                </c:pt>
                <c:pt idx="5">
                  <c:v>#N/A</c:v>
                </c:pt>
                <c:pt idx="6">
                  <c:v>#N/A</c:v>
                </c:pt>
                <c:pt idx="7">
                  <c:v>2001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529176"/>
        <c:axId val="414527216"/>
      </c:lineChart>
      <c:catAx>
        <c:axId val="41452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527216"/>
        <c:crosses val="autoZero"/>
        <c:auto val="1"/>
        <c:lblAlgn val="ctr"/>
        <c:lblOffset val="100"/>
        <c:tickLblSkip val="1"/>
        <c:tickMarkSkip val="1"/>
        <c:noMultiLvlLbl val="0"/>
      </c:catAx>
      <c:valAx>
        <c:axId val="41452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52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{522AA988-6B91-49FD-86AE-90E99A9D4F50}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{2A88E1FB-AADC-46A2-9AD0-1A7611C45165}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{57BBDC7F-00EE-47F0-83DA-E06EF139CEAA}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{59D4740D-A451-4C25-AEA3-B48AE07176FC}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{DF70371C-FB48-410D-937B-C80D932E143F}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60.9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{A507830E-9D4F-4444-AFD0-A0351582B398}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{FCAA734D-839F-4252-B22B-0EFA8FFAAC7B}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{DC475104-53DD-44CE-B4BD-F149067CF3F6}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{8EF70C9A-2FD6-45FC-9276-62FE94B55371}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{974CD8FC-9637-4A4E-BB30-EA4ABB2E5CD9}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4528000"/>
        <c:axId val="414528392"/>
      </c:scatterChart>
      <c:valAx>
        <c:axId val="414528000"/>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528392"/>
        <c:crosses val="autoZero"/>
        <c:crossBetween val="midCat"/>
      </c:valAx>
      <c:valAx>
        <c:axId val="414528392"/>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52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{91D128D7-2860-4EDD-A5E4-9A06FA05B470}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{F5583AE6-FA76-475C-9930-E2F106C26306}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{7EEAB71F-11B5-4DC2-8FC5-1896AB172AFB}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{CF0CE8BC-412F-4208-922E-928FBB2D5286}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{BFBA7429-D411-42A0-8109-505E89F69BAC}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7.6</c:v>
                </c:pt>
                <c:pt idx="2">
                  <c:v>6.9</c:v>
                </c:pt>
                <c:pt idx="3">
                  <c:v>6.4</c:v>
                </c:pt>
                <c:pt idx="4">
                  <c:v>6.2</c:v>
                </c:pt>
              </c:numCache>
            </c:numRef>
          </c:xVal>
          <c:yVal>
            <c:numRef>
              <c:f>公会計指標分析・財政指標組合せ分析表!$K$73:$O$73</c:f>
              <c:numCache>
                <c:formatCode>#,##0.0;"▲ "#,##0.0</c:formatCode>
                <c:ptCount val="5"/>
                <c:pt idx="0">
                  <c:v>24.5</c:v>
                </c:pt>
                <c:pt idx="1">
                  <c:v>14.7</c:v>
                </c:pt>
                <c:pt idx="2">
                  <c:v>9.1999999999999993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{AF1F7928-0D58-4B9A-9E7F-71BDD7D09867}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{1AD9FE3C-FE1D-4203-ABD2-53787C65B06B}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{A266A425-62F5-4CC4-96A4-1FD293E0CD83}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{0BC1FCD8-9DD0-4E49-9397-0B654450761E}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{AEC0EB7C-7A1B-44A9-BC56-ACEDB7DE7E39}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4533096"/>
        <c:axId val="414534272"/>
      </c:scatterChart>
      <c:valAx>
        <c:axId val="414533096"/>
        <c:scaling>
          <c:orientation val="minMax"/>
          <c:max val="9.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534272"/>
        <c:crosses val="autoZero"/>
        <c:crossBetween val="midCat"/>
      </c:valAx>
      <c:valAx>
        <c:axId val="414534272"/>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533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ea"/>
              <a:ea typeface="+mn-ea"/>
              <a:cs typeface="+mn-cs"/>
            </a:rPr>
            <a:t>   最も大きな割合を占める元利償還金は、平成</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年度の元金償還開始額の増額に比べ、平成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年度の償還終了による減額が上回ったため、</a:t>
          </a:r>
          <a:r>
            <a:rPr lang="en-US" altLang="ja-JP" sz="1100" b="0" i="0" baseline="0">
              <a:solidFill>
                <a:schemeClr val="dk1"/>
              </a:solidFill>
              <a:effectLst/>
              <a:latin typeface="+mn-ea"/>
              <a:ea typeface="+mn-ea"/>
              <a:cs typeface="+mn-cs"/>
            </a:rPr>
            <a:t>52</a:t>
          </a:r>
          <a:r>
            <a:rPr lang="ja-JP" altLang="en-US" sz="1100" b="0" i="0" baseline="0">
              <a:solidFill>
                <a:schemeClr val="dk1"/>
              </a:solidFill>
              <a:effectLst/>
              <a:latin typeface="+mn-ea"/>
              <a:ea typeface="+mn-ea"/>
              <a:cs typeface="+mn-cs"/>
            </a:rPr>
            <a:t>百万円減となった。</a:t>
          </a:r>
        </a:p>
        <a:p>
          <a:pPr rtl="0" fontAlgn="base"/>
          <a:r>
            <a:rPr lang="ja-JP" altLang="en-US" sz="1100" b="0" i="0" baseline="0">
              <a:solidFill>
                <a:schemeClr val="dk1"/>
              </a:solidFill>
              <a:effectLst/>
              <a:latin typeface="+mn-ea"/>
              <a:ea typeface="+mn-ea"/>
              <a:cs typeface="+mn-cs"/>
            </a:rPr>
            <a:t>　交付税に算入（措置）された公債費の減などにより、算入公債費等は</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百万円減となった。</a:t>
          </a:r>
        </a:p>
        <a:p>
          <a:pPr rtl="0" fontAlgn="base"/>
          <a:r>
            <a:rPr lang="ja-JP" altLang="en-US" sz="1100" b="0" i="0" baseline="0">
              <a:solidFill>
                <a:schemeClr val="dk1"/>
              </a:solidFill>
              <a:effectLst/>
              <a:latin typeface="+mn-ea"/>
              <a:ea typeface="+mn-ea"/>
              <a:cs typeface="+mn-cs"/>
            </a:rPr>
            <a:t>　今後も引き続き、高金利の市債を繰上返済するなどの公債費負担軽減策を実施していく。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一般会計等に係る地方債の現在高は、元金償還額が新規発行額を上回ったため、</a:t>
          </a:r>
          <a:r>
            <a:rPr kumimoji="1" lang="en-US" altLang="ja-JP" sz="1400">
              <a:latin typeface="+mn-ea"/>
              <a:ea typeface="+mn-ea"/>
            </a:rPr>
            <a:t>150</a:t>
          </a:r>
          <a:r>
            <a:rPr kumimoji="1" lang="ja-JP" altLang="en-US" sz="1400">
              <a:latin typeface="+mn-ea"/>
              <a:ea typeface="+mn-ea"/>
            </a:rPr>
            <a:t>百万円減となった。</a:t>
          </a:r>
        </a:p>
        <a:p>
          <a:r>
            <a:rPr kumimoji="1" lang="ja-JP" altLang="en-US" sz="1400">
              <a:latin typeface="+mn-ea"/>
              <a:ea typeface="+mn-ea"/>
            </a:rPr>
            <a:t>　充当可能基金は、公共施設等再整備基金や土地開発基金の減などがあったが、医療体制確保基金の増により</a:t>
          </a:r>
          <a:r>
            <a:rPr kumimoji="1" lang="en-US" altLang="ja-JP" sz="1400">
              <a:latin typeface="+mn-ea"/>
              <a:ea typeface="+mn-ea"/>
            </a:rPr>
            <a:t>329</a:t>
          </a:r>
          <a:r>
            <a:rPr kumimoji="1" lang="ja-JP" altLang="en-US" sz="1400">
              <a:latin typeface="+mn-ea"/>
              <a:ea typeface="+mn-ea"/>
            </a:rPr>
            <a:t>百万円増の</a:t>
          </a:r>
          <a:r>
            <a:rPr kumimoji="1" lang="en-US" altLang="ja-JP" sz="1400">
              <a:latin typeface="+mn-ea"/>
              <a:ea typeface="+mn-ea"/>
            </a:rPr>
            <a:t>11,167</a:t>
          </a:r>
          <a:r>
            <a:rPr kumimoji="1" lang="ja-JP" altLang="en-US" sz="1400">
              <a:latin typeface="+mn-ea"/>
              <a:ea typeface="+mn-ea"/>
            </a:rPr>
            <a:t>百万円となった。</a:t>
          </a:r>
        </a:p>
        <a:p>
          <a:r>
            <a:rPr kumimoji="1" lang="ja-JP" altLang="en-US" sz="1400">
              <a:latin typeface="+mn-ea"/>
              <a:ea typeface="+mn-ea"/>
            </a:rPr>
            <a:t>　充当可能特定歳入は、都市計画税収の充当見込額の減などにより</a:t>
          </a:r>
          <a:r>
            <a:rPr kumimoji="1" lang="en-US" altLang="ja-JP" sz="1400">
              <a:latin typeface="+mn-ea"/>
              <a:ea typeface="+mn-ea"/>
            </a:rPr>
            <a:t>64</a:t>
          </a:r>
          <a:r>
            <a:rPr kumimoji="1" lang="ja-JP" altLang="en-US" sz="1400">
              <a:latin typeface="+mn-ea"/>
              <a:ea typeface="+mn-ea"/>
            </a:rPr>
            <a:t>百万円減となった。</a:t>
          </a:r>
        </a:p>
        <a:p>
          <a:r>
            <a:rPr kumimoji="1" lang="ja-JP" altLang="en-US" sz="1400">
              <a:latin typeface="+mn-ea"/>
              <a:ea typeface="+mn-ea"/>
            </a:rPr>
            <a:t>　今後も普通建設事業の適切な取捨選択により事業費を抑制し、その財源となる市債の新規借入を圧縮し、引き続き将来負担の軽減を目指す。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％削減するという目安を定め、老朽化した施設の統廃合を進めることとしている。</a:t>
          </a:r>
          <a:endParaRPr lang="ja-JP" altLang="ja-JP">
            <a:effectLst/>
          </a:endParaRPr>
        </a:p>
        <a:p>
          <a:r>
            <a:rPr kumimoji="1" lang="ja-JP" altLang="ja-JP" sz="1100">
              <a:solidFill>
                <a:schemeClr val="dk1"/>
              </a:solidFill>
              <a:effectLst/>
              <a:latin typeface="+mn-lt"/>
              <a:ea typeface="+mn-ea"/>
              <a:cs typeface="+mn-cs"/>
            </a:rPr>
            <a:t>　有形固定資産減価償却率は類似団体とほぼ同水準である。公共施設等総合管理計画に基づき、今後、老朽化対策に取り組んでいく。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6" name="直線コネクタ 65"/>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7"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8" name="直線コネクタ 67"/>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9"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0" name="直線コネクタ 69"/>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1" name="有形固定資産減価償却率平均値テキスト"/>
        <xdr:cNvSpPr txBox="1"/>
      </xdr:nvSpPr>
      <xdr:spPr>
        <a:xfrm>
          <a:off x="4813300" y="505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2" name="フローチャート : 判断 71"/>
        <xdr:cNvSpPr/>
      </xdr:nvSpPr>
      <xdr:spPr>
        <a:xfrm>
          <a:off x="4711700" y="507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3" name="フローチャート : 判断 72"/>
        <xdr:cNvSpPr/>
      </xdr:nvSpPr>
      <xdr:spPr>
        <a:xfrm>
          <a:off x="40005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145288</xdr:rowOff>
    </xdr:from>
    <xdr:to>
      <xdr:col>3</xdr:col>
      <xdr:colOff>1222375</xdr:colOff>
      <xdr:row>29</xdr:row>
      <xdr:rowOff>75438</xdr:rowOff>
    </xdr:to>
    <xdr:sp macro="" textlink="">
      <xdr:nvSpPr>
        <xdr:cNvPr id="79" name="円/楕円 78"/>
        <xdr:cNvSpPr/>
      </xdr:nvSpPr>
      <xdr:spPr>
        <a:xfrm>
          <a:off x="4711700" y="49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168165</xdr:rowOff>
    </xdr:from>
    <xdr:ext cx="405111" cy="259045"/>
    <xdr:sp macro="" textlink="">
      <xdr:nvSpPr>
        <xdr:cNvPr id="80" name="有形固定資産減価償却率該当値テキスト"/>
        <xdr:cNvSpPr txBox="1"/>
      </xdr:nvSpPr>
      <xdr:spPr>
        <a:xfrm>
          <a:off x="4813300" y="479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17018</xdr:rowOff>
    </xdr:from>
    <xdr:to>
      <xdr:col>3</xdr:col>
      <xdr:colOff>511175</xdr:colOff>
      <xdr:row>29</xdr:row>
      <xdr:rowOff>118618</xdr:rowOff>
    </xdr:to>
    <xdr:sp macro="" textlink="">
      <xdr:nvSpPr>
        <xdr:cNvPr id="81" name="円/楕円 80"/>
        <xdr:cNvSpPr/>
      </xdr:nvSpPr>
      <xdr:spPr>
        <a:xfrm>
          <a:off x="4000500" y="49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24638</xdr:rowOff>
    </xdr:from>
    <xdr:to>
      <xdr:col>3</xdr:col>
      <xdr:colOff>1171575</xdr:colOff>
      <xdr:row>29</xdr:row>
      <xdr:rowOff>67818</xdr:rowOff>
    </xdr:to>
    <xdr:cxnSp macro="">
      <xdr:nvCxnSpPr>
        <xdr:cNvPr id="82" name="直線コネクタ 81"/>
        <xdr:cNvCxnSpPr/>
      </xdr:nvCxnSpPr>
      <xdr:spPr>
        <a:xfrm flipV="1">
          <a:off x="4051300" y="49966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17</xdr:rowOff>
    </xdr:from>
    <xdr:ext cx="405111" cy="259045"/>
    <xdr:sp macro="" textlink="">
      <xdr:nvSpPr>
        <xdr:cNvPr id="83" name="n_1aveValue有形固定資産減価償却率"/>
        <xdr:cNvSpPr txBox="1"/>
      </xdr:nvSpPr>
      <xdr:spPr>
        <a:xfrm>
          <a:off x="3836043"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135145</xdr:rowOff>
    </xdr:from>
    <xdr:ext cx="405111" cy="259045"/>
    <xdr:sp macro="" textlink="">
      <xdr:nvSpPr>
        <xdr:cNvPr id="84" name="n_1mainValue有形固定資産減価償却率"/>
        <xdr:cNvSpPr txBox="1"/>
      </xdr:nvSpPr>
      <xdr:spPr>
        <a:xfrm>
          <a:off x="3836043" y="476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167149</xdr:rowOff>
    </xdr:from>
    <xdr:ext cx="405111" cy="259045"/>
    <xdr:sp macro="" textlink="">
      <xdr:nvSpPr>
        <xdr:cNvPr id="60" name="【道路】&#10;有形固定資産減価償却率平均値テキスト"/>
        <xdr:cNvSpPr txBox="1"/>
      </xdr:nvSpPr>
      <xdr:spPr>
        <a:xfrm>
          <a:off x="4724400" y="6510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11684</xdr:rowOff>
    </xdr:from>
    <xdr:to>
      <xdr:col>6</xdr:col>
      <xdr:colOff>561975</xdr:colOff>
      <xdr:row>40</xdr:row>
      <xdr:rowOff>113284</xdr:rowOff>
    </xdr:to>
    <xdr:sp macro="" textlink="">
      <xdr:nvSpPr>
        <xdr:cNvPr id="68" name="円/楕円 67"/>
        <xdr:cNvSpPr/>
      </xdr:nvSpPr>
      <xdr:spPr>
        <a:xfrm>
          <a:off x="4584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161561</xdr:rowOff>
    </xdr:from>
    <xdr:ext cx="405111" cy="259045"/>
    <xdr:sp macro="" textlink="">
      <xdr:nvSpPr>
        <xdr:cNvPr id="69" name="【道路】&#10;有形固定資産減価償却率該当値テキスト"/>
        <xdr:cNvSpPr txBox="1"/>
      </xdr:nvSpPr>
      <xdr:spPr>
        <a:xfrm>
          <a:off x="4724400"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89408</xdr:rowOff>
    </xdr:from>
    <xdr:to>
      <xdr:col>5</xdr:col>
      <xdr:colOff>409575</xdr:colOff>
      <xdr:row>41</xdr:row>
      <xdr:rowOff>19558</xdr:rowOff>
    </xdr:to>
    <xdr:sp macro="" textlink="">
      <xdr:nvSpPr>
        <xdr:cNvPr id="70" name="円/楕円 69"/>
        <xdr:cNvSpPr/>
      </xdr:nvSpPr>
      <xdr:spPr>
        <a:xfrm>
          <a:off x="3746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62484</xdr:rowOff>
    </xdr:from>
    <xdr:to>
      <xdr:col>6</xdr:col>
      <xdr:colOff>511175</xdr:colOff>
      <xdr:row>40</xdr:row>
      <xdr:rowOff>140208</xdr:rowOff>
    </xdr:to>
    <xdr:cxnSp macro="">
      <xdr:nvCxnSpPr>
        <xdr:cNvPr id="71" name="直線コネクタ 70"/>
        <xdr:cNvCxnSpPr/>
      </xdr:nvCxnSpPr>
      <xdr:spPr>
        <a:xfrm flipV="1">
          <a:off x="3797300" y="6920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97807</xdr:rowOff>
    </xdr:from>
    <xdr:ext cx="405111" cy="259045"/>
    <xdr:sp macro="" textlink="">
      <xdr:nvSpPr>
        <xdr:cNvPr id="72"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10685</xdr:rowOff>
    </xdr:from>
    <xdr:ext cx="405111" cy="259045"/>
    <xdr:sp macro="" textlink="">
      <xdr:nvSpPr>
        <xdr:cNvPr id="73" name="n_1mainValue【道路】&#10;有形固定資産減価償却率"/>
        <xdr:cNvSpPr txBox="1"/>
      </xdr:nvSpPr>
      <xdr:spPr>
        <a:xfrm>
          <a:off x="3582043"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102"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49175</xdr:rowOff>
    </xdr:from>
    <xdr:to>
      <xdr:col>15</xdr:col>
      <xdr:colOff>231775</xdr:colOff>
      <xdr:row>34</xdr:row>
      <xdr:rowOff>150775</xdr:rowOff>
    </xdr:to>
    <xdr:sp macro="" textlink="">
      <xdr:nvSpPr>
        <xdr:cNvPr id="110" name="円/楕円 109"/>
        <xdr:cNvSpPr/>
      </xdr:nvSpPr>
      <xdr:spPr>
        <a:xfrm>
          <a:off x="10426700" y="58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2202</xdr:rowOff>
    </xdr:from>
    <xdr:ext cx="534377" cy="259045"/>
    <xdr:sp macro="" textlink="">
      <xdr:nvSpPr>
        <xdr:cNvPr id="111" name="【道路】&#10;一人当たり延長該当値テキスト"/>
        <xdr:cNvSpPr txBox="1"/>
      </xdr:nvSpPr>
      <xdr:spPr>
        <a:xfrm>
          <a:off x="10566400" y="58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53442</xdr:rowOff>
    </xdr:from>
    <xdr:to>
      <xdr:col>14</xdr:col>
      <xdr:colOff>79375</xdr:colOff>
      <xdr:row>34</xdr:row>
      <xdr:rowOff>155042</xdr:rowOff>
    </xdr:to>
    <xdr:sp macro="" textlink="">
      <xdr:nvSpPr>
        <xdr:cNvPr id="112" name="円/楕円 111"/>
        <xdr:cNvSpPr/>
      </xdr:nvSpPr>
      <xdr:spPr>
        <a:xfrm>
          <a:off x="9588500" y="5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99975</xdr:rowOff>
    </xdr:from>
    <xdr:to>
      <xdr:col>15</xdr:col>
      <xdr:colOff>180975</xdr:colOff>
      <xdr:row>34</xdr:row>
      <xdr:rowOff>104242</xdr:rowOff>
    </xdr:to>
    <xdr:cxnSp macro="">
      <xdr:nvCxnSpPr>
        <xdr:cNvPr id="113" name="直線コネクタ 112"/>
        <xdr:cNvCxnSpPr/>
      </xdr:nvCxnSpPr>
      <xdr:spPr>
        <a:xfrm flipV="1">
          <a:off x="9639300" y="5929275"/>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97782</xdr:rowOff>
    </xdr:from>
    <xdr:ext cx="469744" cy="259045"/>
    <xdr:sp macro="" textlink="">
      <xdr:nvSpPr>
        <xdr:cNvPr id="114"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119</xdr:rowOff>
    </xdr:from>
    <xdr:ext cx="534377" cy="259045"/>
    <xdr:sp macro="" textlink="">
      <xdr:nvSpPr>
        <xdr:cNvPr id="115" name="n_1mainValue【道路】&#10;一人当たり延長"/>
        <xdr:cNvSpPr txBox="1"/>
      </xdr:nvSpPr>
      <xdr:spPr>
        <a:xfrm>
          <a:off x="9359410" y="56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0" name="直線コネクタ 139"/>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1"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2" name="直線コネクタ 141"/>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4" name="直線コネクタ 14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45"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6" name="フローチャート : 判断 14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7" name="フローチャート : 判断 146"/>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74930</xdr:rowOff>
    </xdr:from>
    <xdr:to>
      <xdr:col>6</xdr:col>
      <xdr:colOff>561975</xdr:colOff>
      <xdr:row>58</xdr:row>
      <xdr:rowOff>5080</xdr:rowOff>
    </xdr:to>
    <xdr:sp macro="" textlink="">
      <xdr:nvSpPr>
        <xdr:cNvPr id="153" name="円/楕円 152"/>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97807</xdr:rowOff>
    </xdr:from>
    <xdr:ext cx="405111" cy="259045"/>
    <xdr:sp macro="" textlink="">
      <xdr:nvSpPr>
        <xdr:cNvPr id="154" name="【橋りょう・トンネル】&#10;有形固定資産減価償却率該当値テキスト"/>
        <xdr:cNvSpPr txBox="1"/>
      </xdr:nvSpPr>
      <xdr:spPr>
        <a:xfrm>
          <a:off x="47244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128270</xdr:rowOff>
    </xdr:from>
    <xdr:to>
      <xdr:col>5</xdr:col>
      <xdr:colOff>409575</xdr:colOff>
      <xdr:row>58</xdr:row>
      <xdr:rowOff>58420</xdr:rowOff>
    </xdr:to>
    <xdr:sp macro="" textlink="">
      <xdr:nvSpPr>
        <xdr:cNvPr id="155" name="円/楕円 154"/>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125730</xdr:rowOff>
    </xdr:from>
    <xdr:to>
      <xdr:col>6</xdr:col>
      <xdr:colOff>511175</xdr:colOff>
      <xdr:row>58</xdr:row>
      <xdr:rowOff>7620</xdr:rowOff>
    </xdr:to>
    <xdr:cxnSp macro="">
      <xdr:nvCxnSpPr>
        <xdr:cNvPr id="156" name="直線コネクタ 155"/>
        <xdr:cNvCxnSpPr/>
      </xdr:nvCxnSpPr>
      <xdr:spPr>
        <a:xfrm flipV="1">
          <a:off x="3797300" y="9898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110507</xdr:rowOff>
    </xdr:from>
    <xdr:ext cx="405111" cy="259045"/>
    <xdr:sp macro="" textlink="">
      <xdr:nvSpPr>
        <xdr:cNvPr id="157"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74947</xdr:rowOff>
    </xdr:from>
    <xdr:ext cx="405111" cy="259045"/>
    <xdr:sp macro="" textlink="">
      <xdr:nvSpPr>
        <xdr:cNvPr id="158" name="n_1mainValue【橋りょう・トンネル】&#10;有形固定資産減価償却率"/>
        <xdr:cNvSpPr txBox="1"/>
      </xdr:nvSpPr>
      <xdr:spPr>
        <a:xfrm>
          <a:off x="3582043"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4" name="テキスト ボックス 17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6" name="テキスト ボックス 17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4" name="直線コネクタ 183"/>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5"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6" name="直線コネクタ 185"/>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7"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88" name="直線コネクタ 187"/>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9"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0" name="フローチャート : 判断 189"/>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1" name="フローチャート : 判断 190"/>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158486</xdr:rowOff>
    </xdr:from>
    <xdr:to>
      <xdr:col>15</xdr:col>
      <xdr:colOff>231775</xdr:colOff>
      <xdr:row>56</xdr:row>
      <xdr:rowOff>88636</xdr:rowOff>
    </xdr:to>
    <xdr:sp macro="" textlink="">
      <xdr:nvSpPr>
        <xdr:cNvPr id="197" name="円/楕円 196"/>
        <xdr:cNvSpPr/>
      </xdr:nvSpPr>
      <xdr:spPr>
        <a:xfrm>
          <a:off x="10426700" y="9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96321</xdr:rowOff>
    </xdr:from>
    <xdr:ext cx="599010" cy="259045"/>
    <xdr:sp macro="" textlink="">
      <xdr:nvSpPr>
        <xdr:cNvPr id="198" name="【橋りょう・トンネル】&#10;一人当たり有形固定資産（償却資産）額該当値テキスト"/>
        <xdr:cNvSpPr txBox="1"/>
      </xdr:nvSpPr>
      <xdr:spPr>
        <a:xfrm>
          <a:off x="10566400" y="95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168042</xdr:rowOff>
    </xdr:from>
    <xdr:to>
      <xdr:col>14</xdr:col>
      <xdr:colOff>79375</xdr:colOff>
      <xdr:row>56</xdr:row>
      <xdr:rowOff>98192</xdr:rowOff>
    </xdr:to>
    <xdr:sp macro="" textlink="">
      <xdr:nvSpPr>
        <xdr:cNvPr id="199" name="円/楕円 198"/>
        <xdr:cNvSpPr/>
      </xdr:nvSpPr>
      <xdr:spPr>
        <a:xfrm>
          <a:off x="9588500" y="95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37836</xdr:rowOff>
    </xdr:from>
    <xdr:to>
      <xdr:col>15</xdr:col>
      <xdr:colOff>180975</xdr:colOff>
      <xdr:row>56</xdr:row>
      <xdr:rowOff>47392</xdr:rowOff>
    </xdr:to>
    <xdr:cxnSp macro="">
      <xdr:nvCxnSpPr>
        <xdr:cNvPr id="200" name="直線コネクタ 199"/>
        <xdr:cNvCxnSpPr/>
      </xdr:nvCxnSpPr>
      <xdr:spPr>
        <a:xfrm flipV="1">
          <a:off x="9639300" y="9639036"/>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53436</xdr:rowOff>
    </xdr:from>
    <xdr:ext cx="599010" cy="259045"/>
    <xdr:sp macro="" textlink="">
      <xdr:nvSpPr>
        <xdr:cNvPr id="201" name="n_1aveValue【橋りょう・トンネル】&#10;一人当たり有形固定資産（償却資産）額"/>
        <xdr:cNvSpPr txBox="1"/>
      </xdr:nvSpPr>
      <xdr:spPr>
        <a:xfrm>
          <a:off x="9327094" y="103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114719</xdr:rowOff>
    </xdr:from>
    <xdr:ext cx="599010" cy="259045"/>
    <xdr:sp macro="" textlink="">
      <xdr:nvSpPr>
        <xdr:cNvPr id="202" name="n_1mainValue【橋りょう・トンネル】&#10;一人当たり有形固定資産（償却資産）額"/>
        <xdr:cNvSpPr txBox="1"/>
      </xdr:nvSpPr>
      <xdr:spPr>
        <a:xfrm>
          <a:off x="9327094" y="937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5" name="テキスト ボックス 22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29" name="直線コネクタ 228"/>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0"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1" name="直線コネクタ 230"/>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2"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3" name="直線コネクタ 232"/>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34"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5" name="フローチャート : 判断 234"/>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6" name="フローチャート : 判断 23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114663</xdr:rowOff>
    </xdr:from>
    <xdr:to>
      <xdr:col>6</xdr:col>
      <xdr:colOff>561975</xdr:colOff>
      <xdr:row>85</xdr:row>
      <xdr:rowOff>44813</xdr:rowOff>
    </xdr:to>
    <xdr:sp macro="" textlink="">
      <xdr:nvSpPr>
        <xdr:cNvPr id="242" name="円/楕円 241"/>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29590</xdr:rowOff>
    </xdr:from>
    <xdr:ext cx="405111" cy="259045"/>
    <xdr:sp macro="" textlink="">
      <xdr:nvSpPr>
        <xdr:cNvPr id="243" name="【公営住宅】&#10;有形固定資産減価償却率該当値テキスト"/>
        <xdr:cNvSpPr txBox="1"/>
      </xdr:nvSpPr>
      <xdr:spPr>
        <a:xfrm>
          <a:off x="4724400" y="1443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11793</xdr:rowOff>
    </xdr:from>
    <xdr:to>
      <xdr:col>5</xdr:col>
      <xdr:colOff>409575</xdr:colOff>
      <xdr:row>85</xdr:row>
      <xdr:rowOff>113393</xdr:rowOff>
    </xdr:to>
    <xdr:sp macro="" textlink="">
      <xdr:nvSpPr>
        <xdr:cNvPr id="244" name="円/楕円 243"/>
        <xdr:cNvSpPr/>
      </xdr:nvSpPr>
      <xdr:spPr>
        <a:xfrm>
          <a:off x="3746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165463</xdr:rowOff>
    </xdr:from>
    <xdr:to>
      <xdr:col>6</xdr:col>
      <xdr:colOff>511175</xdr:colOff>
      <xdr:row>85</xdr:row>
      <xdr:rowOff>62593</xdr:rowOff>
    </xdr:to>
    <xdr:cxnSp macro="">
      <xdr:nvCxnSpPr>
        <xdr:cNvPr id="245" name="直線コネクタ 244"/>
        <xdr:cNvCxnSpPr/>
      </xdr:nvCxnSpPr>
      <xdr:spPr>
        <a:xfrm flipV="1">
          <a:off x="3797300" y="145672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100528</xdr:rowOff>
    </xdr:from>
    <xdr:ext cx="405111" cy="259045"/>
    <xdr:sp macro="" textlink="">
      <xdr:nvSpPr>
        <xdr:cNvPr id="246"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104520</xdr:rowOff>
    </xdr:from>
    <xdr:ext cx="405111" cy="259045"/>
    <xdr:sp macro="" textlink="">
      <xdr:nvSpPr>
        <xdr:cNvPr id="247" name="n_1mainValue【公営住宅】&#10;有形固定資産減価償却率"/>
        <xdr:cNvSpPr txBox="1"/>
      </xdr:nvSpPr>
      <xdr:spPr>
        <a:xfrm>
          <a:off x="3582043"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69" name="直線コネクタ 268"/>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0"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1" name="直線コネクタ 270"/>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2"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3" name="直線コネクタ 272"/>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4"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5" name="フローチャート : 判断 274"/>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6" name="フローチャート : 判断 275"/>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108916</xdr:rowOff>
    </xdr:from>
    <xdr:to>
      <xdr:col>15</xdr:col>
      <xdr:colOff>231775</xdr:colOff>
      <xdr:row>86</xdr:row>
      <xdr:rowOff>39066</xdr:rowOff>
    </xdr:to>
    <xdr:sp macro="" textlink="">
      <xdr:nvSpPr>
        <xdr:cNvPr id="282" name="円/楕円 281"/>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23843</xdr:rowOff>
    </xdr:from>
    <xdr:ext cx="469744" cy="259045"/>
    <xdr:sp macro="" textlink="">
      <xdr:nvSpPr>
        <xdr:cNvPr id="283" name="【公営住宅】&#10;一人当たり面積該当値テキスト"/>
        <xdr:cNvSpPr txBox="1"/>
      </xdr:nvSpPr>
      <xdr:spPr>
        <a:xfrm>
          <a:off x="105664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108916</xdr:rowOff>
    </xdr:from>
    <xdr:to>
      <xdr:col>14</xdr:col>
      <xdr:colOff>79375</xdr:colOff>
      <xdr:row>86</xdr:row>
      <xdr:rowOff>39066</xdr:rowOff>
    </xdr:to>
    <xdr:sp macro="" textlink="">
      <xdr:nvSpPr>
        <xdr:cNvPr id="284" name="円/楕円 283"/>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159716</xdr:rowOff>
    </xdr:from>
    <xdr:to>
      <xdr:col>15</xdr:col>
      <xdr:colOff>180975</xdr:colOff>
      <xdr:row>85</xdr:row>
      <xdr:rowOff>159716</xdr:rowOff>
    </xdr:to>
    <xdr:cxnSp macro="">
      <xdr:nvCxnSpPr>
        <xdr:cNvPr id="285" name="直線コネクタ 284"/>
        <xdr:cNvCxnSpPr/>
      </xdr:nvCxnSpPr>
      <xdr:spPr>
        <a:xfrm>
          <a:off x="9639300" y="14732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6"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30193</xdr:rowOff>
    </xdr:from>
    <xdr:ext cx="469744" cy="259045"/>
    <xdr:sp macro="" textlink="">
      <xdr:nvSpPr>
        <xdr:cNvPr id="287"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4" name="テキスト ボックス 3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5" name="直線コネクタ 314"/>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6" name="テキスト ボックス 315"/>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7" name="直線コネクタ 31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18" name="テキスト ボックス 31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19" name="直線コネクタ 318"/>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20" name="テキスト ボックス 319"/>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23" name="直線コネクタ 322"/>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24" name="テキスト ボックス 323"/>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5" name="直線コネクタ 32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6" name="テキスト ボックス 32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7" name="直線コネクタ 326"/>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28" name="テキスト ボックス 327"/>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32" name="直線コネクタ 331"/>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33"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34" name="直線コネクタ 333"/>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35"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36" name="直線コネクタ 335"/>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37"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38" name="フローチャート : 判断 337"/>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39" name="フローチャート : 判断 338"/>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25400</xdr:rowOff>
    </xdr:from>
    <xdr:to>
      <xdr:col>23</xdr:col>
      <xdr:colOff>568325</xdr:colOff>
      <xdr:row>37</xdr:row>
      <xdr:rowOff>127000</xdr:rowOff>
    </xdr:to>
    <xdr:sp macro="" textlink="">
      <xdr:nvSpPr>
        <xdr:cNvPr id="345" name="円/楕円 344"/>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48277</xdr:rowOff>
    </xdr:from>
    <xdr:ext cx="405111" cy="259045"/>
    <xdr:sp macro="" textlink="">
      <xdr:nvSpPr>
        <xdr:cNvPr id="346" name="【認定こども園・幼稚園・保育所】&#10;有形固定資産減価償却率該当値テキスト"/>
        <xdr:cNvSpPr txBox="1"/>
      </xdr:nvSpPr>
      <xdr:spPr>
        <a:xfrm>
          <a:off x="164084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148272</xdr:rowOff>
    </xdr:from>
    <xdr:to>
      <xdr:col>22</xdr:col>
      <xdr:colOff>415925</xdr:colOff>
      <xdr:row>36</xdr:row>
      <xdr:rowOff>78422</xdr:rowOff>
    </xdr:to>
    <xdr:sp macro="" textlink="">
      <xdr:nvSpPr>
        <xdr:cNvPr id="347" name="円/楕円 346"/>
        <xdr:cNvSpPr/>
      </xdr:nvSpPr>
      <xdr:spPr>
        <a:xfrm>
          <a:off x="1543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27622</xdr:rowOff>
    </xdr:from>
    <xdr:to>
      <xdr:col>23</xdr:col>
      <xdr:colOff>517525</xdr:colOff>
      <xdr:row>37</xdr:row>
      <xdr:rowOff>76200</xdr:rowOff>
    </xdr:to>
    <xdr:cxnSp macro="">
      <xdr:nvCxnSpPr>
        <xdr:cNvPr id="348" name="直線コネクタ 347"/>
        <xdr:cNvCxnSpPr/>
      </xdr:nvCxnSpPr>
      <xdr:spPr>
        <a:xfrm>
          <a:off x="15481300" y="6199822"/>
          <a:ext cx="8382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120984</xdr:rowOff>
    </xdr:from>
    <xdr:ext cx="405111" cy="259045"/>
    <xdr:sp macro="" textlink="">
      <xdr:nvSpPr>
        <xdr:cNvPr id="349"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94949</xdr:rowOff>
    </xdr:from>
    <xdr:ext cx="405111" cy="259045"/>
    <xdr:sp macro="" textlink="">
      <xdr:nvSpPr>
        <xdr:cNvPr id="350" name="n_1mainValue【認定こども園・幼稚園・保育所】&#10;有形固定資産減価償却率"/>
        <xdr:cNvSpPr txBox="1"/>
      </xdr:nvSpPr>
      <xdr:spPr>
        <a:xfrm>
          <a:off x="15266043" y="592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74" name="直線コネクタ 373"/>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75"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6" name="直線コネクタ 3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77"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78" name="直線コネクタ 37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79"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80" name="フローチャート : 判断 37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81" name="フローチャート : 判断 380"/>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36830</xdr:rowOff>
    </xdr:from>
    <xdr:to>
      <xdr:col>32</xdr:col>
      <xdr:colOff>238125</xdr:colOff>
      <xdr:row>38</xdr:row>
      <xdr:rowOff>138430</xdr:rowOff>
    </xdr:to>
    <xdr:sp macro="" textlink="">
      <xdr:nvSpPr>
        <xdr:cNvPr id="387" name="円/楕円 386"/>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59707</xdr:rowOff>
    </xdr:from>
    <xdr:ext cx="469744" cy="259045"/>
    <xdr:sp macro="" textlink="">
      <xdr:nvSpPr>
        <xdr:cNvPr id="388" name="【認定こども園・幼稚園・保育所】&#10;一人当たり面積該当値テキスト"/>
        <xdr:cNvSpPr txBox="1"/>
      </xdr:nvSpPr>
      <xdr:spPr>
        <a:xfrm>
          <a:off x="222504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74930</xdr:rowOff>
    </xdr:from>
    <xdr:to>
      <xdr:col>31</xdr:col>
      <xdr:colOff>85725</xdr:colOff>
      <xdr:row>39</xdr:row>
      <xdr:rowOff>5080</xdr:rowOff>
    </xdr:to>
    <xdr:sp macro="" textlink="">
      <xdr:nvSpPr>
        <xdr:cNvPr id="389" name="円/楕円 388"/>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87630</xdr:rowOff>
    </xdr:from>
    <xdr:to>
      <xdr:col>32</xdr:col>
      <xdr:colOff>187325</xdr:colOff>
      <xdr:row>38</xdr:row>
      <xdr:rowOff>125730</xdr:rowOff>
    </xdr:to>
    <xdr:cxnSp macro="">
      <xdr:nvCxnSpPr>
        <xdr:cNvPr id="390" name="直線コネクタ 389"/>
        <xdr:cNvCxnSpPr/>
      </xdr:nvCxnSpPr>
      <xdr:spPr>
        <a:xfrm flipV="1">
          <a:off x="21323300" y="660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99077</xdr:rowOff>
    </xdr:from>
    <xdr:ext cx="469744" cy="259045"/>
    <xdr:sp macro="" textlink="">
      <xdr:nvSpPr>
        <xdr:cNvPr id="391"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21607</xdr:rowOff>
    </xdr:from>
    <xdr:ext cx="469744" cy="259045"/>
    <xdr:sp macro="" textlink="">
      <xdr:nvSpPr>
        <xdr:cNvPr id="392"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3" name="テキスト ボックス 4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5" name="テキスト ボックス 4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5" name="テキスト ボックス 4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19" name="直線コネクタ 418"/>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20"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21" name="直線コネクタ 420"/>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22"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23" name="直線コネクタ 422"/>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24"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25" name="フローチャート : 判断 424"/>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26" name="フローチャート : 判断 425"/>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76563</xdr:rowOff>
    </xdr:from>
    <xdr:to>
      <xdr:col>23</xdr:col>
      <xdr:colOff>568325</xdr:colOff>
      <xdr:row>59</xdr:row>
      <xdr:rowOff>6713</xdr:rowOff>
    </xdr:to>
    <xdr:sp macro="" textlink="">
      <xdr:nvSpPr>
        <xdr:cNvPr id="432" name="円/楕円 431"/>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99440</xdr:rowOff>
    </xdr:from>
    <xdr:ext cx="405111" cy="259045"/>
    <xdr:sp macro="" textlink="">
      <xdr:nvSpPr>
        <xdr:cNvPr id="433" name="【学校施設】&#10;有形固定資産減価償却率該当値テキスト"/>
        <xdr:cNvSpPr txBox="1"/>
      </xdr:nvSpPr>
      <xdr:spPr>
        <a:xfrm>
          <a:off x="164084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119017</xdr:rowOff>
    </xdr:from>
    <xdr:to>
      <xdr:col>22</xdr:col>
      <xdr:colOff>415925</xdr:colOff>
      <xdr:row>59</xdr:row>
      <xdr:rowOff>49167</xdr:rowOff>
    </xdr:to>
    <xdr:sp macro="" textlink="">
      <xdr:nvSpPr>
        <xdr:cNvPr id="434" name="円/楕円 433"/>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127363</xdr:rowOff>
    </xdr:from>
    <xdr:to>
      <xdr:col>23</xdr:col>
      <xdr:colOff>517525</xdr:colOff>
      <xdr:row>58</xdr:row>
      <xdr:rowOff>169817</xdr:rowOff>
    </xdr:to>
    <xdr:cxnSp macro="">
      <xdr:nvCxnSpPr>
        <xdr:cNvPr id="435" name="直線コネクタ 434"/>
        <xdr:cNvCxnSpPr/>
      </xdr:nvCxnSpPr>
      <xdr:spPr>
        <a:xfrm flipV="1">
          <a:off x="15481300" y="100714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168564</xdr:rowOff>
    </xdr:from>
    <xdr:ext cx="405111" cy="259045"/>
    <xdr:sp macro="" textlink="">
      <xdr:nvSpPr>
        <xdr:cNvPr id="436"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40294</xdr:rowOff>
    </xdr:from>
    <xdr:ext cx="405111" cy="259045"/>
    <xdr:sp macro="" textlink="">
      <xdr:nvSpPr>
        <xdr:cNvPr id="437" name="n_1main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64" name="直線コネクタ 463"/>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65"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6" name="直線コネクタ 465"/>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67"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68" name="直線コネクタ 467"/>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69"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70" name="フローチャート : 判断 469"/>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71" name="フローチャート : 判断 470"/>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61867</xdr:rowOff>
    </xdr:from>
    <xdr:to>
      <xdr:col>32</xdr:col>
      <xdr:colOff>238125</xdr:colOff>
      <xdr:row>58</xdr:row>
      <xdr:rowOff>163467</xdr:rowOff>
    </xdr:to>
    <xdr:sp macro="" textlink="">
      <xdr:nvSpPr>
        <xdr:cNvPr id="477" name="円/楕円 476"/>
        <xdr:cNvSpPr/>
      </xdr:nvSpPr>
      <xdr:spPr>
        <a:xfrm>
          <a:off x="22110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84744</xdr:rowOff>
    </xdr:from>
    <xdr:ext cx="469744" cy="259045"/>
    <xdr:sp macro="" textlink="">
      <xdr:nvSpPr>
        <xdr:cNvPr id="478" name="【学校施設】&#10;一人当たり面積該当値テキスト"/>
        <xdr:cNvSpPr txBox="1"/>
      </xdr:nvSpPr>
      <xdr:spPr>
        <a:xfrm>
          <a:off x="22250400" y="98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60234</xdr:rowOff>
    </xdr:from>
    <xdr:to>
      <xdr:col>31</xdr:col>
      <xdr:colOff>85725</xdr:colOff>
      <xdr:row>58</xdr:row>
      <xdr:rowOff>161834</xdr:rowOff>
    </xdr:to>
    <xdr:sp macro="" textlink="">
      <xdr:nvSpPr>
        <xdr:cNvPr id="479" name="円/楕円 478"/>
        <xdr:cNvSpPr/>
      </xdr:nvSpPr>
      <xdr:spPr>
        <a:xfrm>
          <a:off x="2127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111034</xdr:rowOff>
    </xdr:from>
    <xdr:to>
      <xdr:col>32</xdr:col>
      <xdr:colOff>187325</xdr:colOff>
      <xdr:row>58</xdr:row>
      <xdr:rowOff>112667</xdr:rowOff>
    </xdr:to>
    <xdr:cxnSp macro="">
      <xdr:nvCxnSpPr>
        <xdr:cNvPr id="480" name="直線コネクタ 479"/>
        <xdr:cNvCxnSpPr/>
      </xdr:nvCxnSpPr>
      <xdr:spPr>
        <a:xfrm>
          <a:off x="21323300" y="100551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68053</xdr:rowOff>
    </xdr:from>
    <xdr:ext cx="469744" cy="259045"/>
    <xdr:sp macro="" textlink="">
      <xdr:nvSpPr>
        <xdr:cNvPr id="481"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6911</xdr:rowOff>
    </xdr:from>
    <xdr:ext cx="469744" cy="259045"/>
    <xdr:sp macro="" textlink="">
      <xdr:nvSpPr>
        <xdr:cNvPr id="482" name="n_1mainValue【学校施設】&#10;一人当たり面積"/>
        <xdr:cNvSpPr txBox="1"/>
      </xdr:nvSpPr>
      <xdr:spPr>
        <a:xfrm>
          <a:off x="210757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94" name="直線コネクタ 49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95" name="テキスト ボックス 49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96" name="直線コネクタ 49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97" name="テキスト ボックス 49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98" name="直線コネクタ 49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99" name="テキスト ボックス 49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0" name="直線コネクタ 4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1" name="テキスト ボックス 5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02" name="直線コネクタ 50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03" name="テキスト ボックス 50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04" name="直線コネクタ 50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05" name="テキスト ボックス 50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06" name="直線コネクタ 50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07" name="テキスト ボックス 50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9" name="テキスト ボックス 5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511" name="直線コネクタ 51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51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513" name="直線コネクタ 51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1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15" name="直線コネクタ 51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51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517" name="フローチャート : 判断 51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518" name="フローチャート : 判断 51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35877</xdr:rowOff>
    </xdr:from>
    <xdr:to>
      <xdr:col>23</xdr:col>
      <xdr:colOff>568325</xdr:colOff>
      <xdr:row>80</xdr:row>
      <xdr:rowOff>137477</xdr:rowOff>
    </xdr:to>
    <xdr:sp macro="" textlink="">
      <xdr:nvSpPr>
        <xdr:cNvPr id="524" name="円/楕円 523"/>
        <xdr:cNvSpPr/>
      </xdr:nvSpPr>
      <xdr:spPr>
        <a:xfrm>
          <a:off x="16268700" y="137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58754</xdr:rowOff>
    </xdr:from>
    <xdr:ext cx="405111" cy="259045"/>
    <xdr:sp macro="" textlink="">
      <xdr:nvSpPr>
        <xdr:cNvPr id="525" name="【児童館】&#10;有形固定資産減価償却率該当値テキスト"/>
        <xdr:cNvSpPr txBox="1"/>
      </xdr:nvSpPr>
      <xdr:spPr>
        <a:xfrm>
          <a:off x="16408400" y="1360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93027</xdr:rowOff>
    </xdr:from>
    <xdr:to>
      <xdr:col>22</xdr:col>
      <xdr:colOff>415925</xdr:colOff>
      <xdr:row>81</xdr:row>
      <xdr:rowOff>23177</xdr:rowOff>
    </xdr:to>
    <xdr:sp macro="" textlink="">
      <xdr:nvSpPr>
        <xdr:cNvPr id="526" name="円/楕円 525"/>
        <xdr:cNvSpPr/>
      </xdr:nvSpPr>
      <xdr:spPr>
        <a:xfrm>
          <a:off x="15430500" y="138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86677</xdr:rowOff>
    </xdr:from>
    <xdr:to>
      <xdr:col>23</xdr:col>
      <xdr:colOff>517525</xdr:colOff>
      <xdr:row>80</xdr:row>
      <xdr:rowOff>143827</xdr:rowOff>
    </xdr:to>
    <xdr:cxnSp macro="">
      <xdr:nvCxnSpPr>
        <xdr:cNvPr id="527" name="直線コネクタ 526"/>
        <xdr:cNvCxnSpPr/>
      </xdr:nvCxnSpPr>
      <xdr:spPr>
        <a:xfrm flipV="1">
          <a:off x="15481300" y="1380267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134320</xdr:rowOff>
    </xdr:from>
    <xdr:ext cx="405111" cy="259045"/>
    <xdr:sp macro="" textlink="">
      <xdr:nvSpPr>
        <xdr:cNvPr id="528" name="n_1aveValue【児童館】&#10;有形固定資産減価償却率"/>
        <xdr:cNvSpPr txBox="1"/>
      </xdr:nvSpPr>
      <xdr:spPr>
        <a:xfrm>
          <a:off x="15266043"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39704</xdr:rowOff>
    </xdr:from>
    <xdr:ext cx="405111" cy="259045"/>
    <xdr:sp macro="" textlink="">
      <xdr:nvSpPr>
        <xdr:cNvPr id="529" name="n_1mainValue【児童館】&#10;有形固定資産減価償却率"/>
        <xdr:cNvSpPr txBox="1"/>
      </xdr:nvSpPr>
      <xdr:spPr>
        <a:xfrm>
          <a:off x="15266043"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54" name="直線コネクタ 553"/>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55"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56" name="直線コネクタ 555"/>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57"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58" name="直線コネクタ 55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10177</xdr:rowOff>
    </xdr:from>
    <xdr:ext cx="469744" cy="259045"/>
    <xdr:sp macro="" textlink="">
      <xdr:nvSpPr>
        <xdr:cNvPr id="559" name="【児童館】&#10;一人当たり面積平均値テキスト"/>
        <xdr:cNvSpPr txBox="1"/>
      </xdr:nvSpPr>
      <xdr:spPr>
        <a:xfrm>
          <a:off x="222504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60" name="フローチャート : 判断 55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61" name="フローチャート : 判断 560"/>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139700</xdr:rowOff>
    </xdr:from>
    <xdr:to>
      <xdr:col>32</xdr:col>
      <xdr:colOff>238125</xdr:colOff>
      <xdr:row>87</xdr:row>
      <xdr:rowOff>69850</xdr:rowOff>
    </xdr:to>
    <xdr:sp macro="" textlink="">
      <xdr:nvSpPr>
        <xdr:cNvPr id="567" name="円/楕円 566"/>
        <xdr:cNvSpPr/>
      </xdr:nvSpPr>
      <xdr:spPr>
        <a:xfrm>
          <a:off x="22110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54627</xdr:rowOff>
    </xdr:from>
    <xdr:ext cx="469744" cy="259045"/>
    <xdr:sp macro="" textlink="">
      <xdr:nvSpPr>
        <xdr:cNvPr id="568" name="【児童館】&#10;一人当たり面積該当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69" name="円/楕円 568"/>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87</xdr:row>
      <xdr:rowOff>19050</xdr:rowOff>
    </xdr:from>
    <xdr:to>
      <xdr:col>32</xdr:col>
      <xdr:colOff>187325</xdr:colOff>
      <xdr:row>87</xdr:row>
      <xdr:rowOff>19050</xdr:rowOff>
    </xdr:to>
    <xdr:cxnSp macro="">
      <xdr:nvCxnSpPr>
        <xdr:cNvPr id="570" name="直線コネクタ 569"/>
        <xdr:cNvCxnSpPr/>
      </xdr:nvCxnSpPr>
      <xdr:spPr>
        <a:xfrm>
          <a:off x="21323300" y="1493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86377</xdr:rowOff>
    </xdr:from>
    <xdr:ext cx="469744" cy="259045"/>
    <xdr:sp macro="" textlink="">
      <xdr:nvSpPr>
        <xdr:cNvPr id="571"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72" name="n_1mainValue【児童館】&#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3" name="テキスト ボックス 5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4" name="直線コネクタ 58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5" name="テキスト ボックス 58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6" name="直線コネクタ 58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7" name="テキスト ボックス 58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8" name="直線コネクタ 58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9" name="テキスト ボックス 58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0" name="直線コネクタ 58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1" name="テキスト ボックス 59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3" name="テキスト ボックス 59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95" name="直線コネクタ 594"/>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96"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97" name="直線コネクタ 596"/>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98"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99" name="直線コネクタ 59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600"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01" name="フローチャート : 判断 600"/>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02" name="フローチャート : 判断 601"/>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608" name="円/楕円 607"/>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17542</xdr:rowOff>
    </xdr:from>
    <xdr:ext cx="405111" cy="259045"/>
    <xdr:sp macro="" textlink="">
      <xdr:nvSpPr>
        <xdr:cNvPr id="609" name="【公民館】&#10;有形固定資産減価償却率該当値テキスト"/>
        <xdr:cNvSpPr txBox="1"/>
      </xdr:nvSpPr>
      <xdr:spPr>
        <a:xfrm>
          <a:off x="16408400"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139700</xdr:rowOff>
    </xdr:from>
    <xdr:to>
      <xdr:col>22</xdr:col>
      <xdr:colOff>415925</xdr:colOff>
      <xdr:row>105</xdr:row>
      <xdr:rowOff>69850</xdr:rowOff>
    </xdr:to>
    <xdr:sp macro="" textlink="">
      <xdr:nvSpPr>
        <xdr:cNvPr id="610" name="円/楕円 609"/>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89915</xdr:rowOff>
    </xdr:from>
    <xdr:to>
      <xdr:col>23</xdr:col>
      <xdr:colOff>517525</xdr:colOff>
      <xdr:row>105</xdr:row>
      <xdr:rowOff>19050</xdr:rowOff>
    </xdr:to>
    <xdr:cxnSp macro="">
      <xdr:nvCxnSpPr>
        <xdr:cNvPr id="611" name="直線コネクタ 610"/>
        <xdr:cNvCxnSpPr/>
      </xdr:nvCxnSpPr>
      <xdr:spPr>
        <a:xfrm flipV="1">
          <a:off x="15481300" y="179207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15512</xdr:rowOff>
    </xdr:from>
    <xdr:ext cx="405111" cy="259045"/>
    <xdr:sp macro="" textlink="">
      <xdr:nvSpPr>
        <xdr:cNvPr id="612"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60977</xdr:rowOff>
    </xdr:from>
    <xdr:ext cx="405111" cy="259045"/>
    <xdr:sp macro="" textlink="">
      <xdr:nvSpPr>
        <xdr:cNvPr id="613" name="n_1mainValue【公民館】&#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4" name="直線コネクタ 6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5" name="テキスト ボックス 6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6" name="直線コネクタ 6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7" name="テキスト ボックス 6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8" name="直線コネクタ 6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9" name="テキスト ボックス 6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0" name="直線コネクタ 6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1" name="テキスト ボックス 6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35" name="直線コネクタ 634"/>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36"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37" name="直線コネクタ 63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38"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39" name="直線コネクタ 638"/>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40"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1" name="フローチャート : 判断 64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42" name="フローチャート : 判断 641"/>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153415</xdr:rowOff>
    </xdr:from>
    <xdr:to>
      <xdr:col>32</xdr:col>
      <xdr:colOff>238125</xdr:colOff>
      <xdr:row>107</xdr:row>
      <xdr:rowOff>83565</xdr:rowOff>
    </xdr:to>
    <xdr:sp macro="" textlink="">
      <xdr:nvSpPr>
        <xdr:cNvPr id="648" name="円/楕円 647"/>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131842</xdr:rowOff>
    </xdr:from>
    <xdr:ext cx="469744" cy="259045"/>
    <xdr:sp macro="" textlink="">
      <xdr:nvSpPr>
        <xdr:cNvPr id="649" name="【公民館】&#10;一人当たり面積該当値テキスト"/>
        <xdr:cNvSpPr txBox="1"/>
      </xdr:nvSpPr>
      <xdr:spPr>
        <a:xfrm>
          <a:off x="222504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153415</xdr:rowOff>
    </xdr:from>
    <xdr:to>
      <xdr:col>31</xdr:col>
      <xdr:colOff>85725</xdr:colOff>
      <xdr:row>107</xdr:row>
      <xdr:rowOff>83565</xdr:rowOff>
    </xdr:to>
    <xdr:sp macro="" textlink="">
      <xdr:nvSpPr>
        <xdr:cNvPr id="650" name="円/楕円 649"/>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32765</xdr:rowOff>
    </xdr:from>
    <xdr:to>
      <xdr:col>32</xdr:col>
      <xdr:colOff>187325</xdr:colOff>
      <xdr:row>107</xdr:row>
      <xdr:rowOff>32765</xdr:rowOff>
    </xdr:to>
    <xdr:cxnSp macro="">
      <xdr:nvCxnSpPr>
        <xdr:cNvPr id="651" name="直線コネクタ 650"/>
        <xdr:cNvCxnSpPr/>
      </xdr:nvCxnSpPr>
      <xdr:spPr>
        <a:xfrm>
          <a:off x="21323300" y="1837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33799</xdr:rowOff>
    </xdr:from>
    <xdr:ext cx="469744" cy="259045"/>
    <xdr:sp macro="" textlink="">
      <xdr:nvSpPr>
        <xdr:cNvPr id="652"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74692</xdr:rowOff>
    </xdr:from>
    <xdr:ext cx="469744" cy="259045"/>
    <xdr:sp macro="" textlink="">
      <xdr:nvSpPr>
        <xdr:cNvPr id="653"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類似団体と比較して特に有形固定資産減価償却率が高くなっている施設は、消防施設、保健センター、幼稚園・保育所、児童館、庁舎であり、特に低くなっている施設は、公営住宅、図書館である。</a:t>
          </a:r>
          <a:endParaRPr lang="ja-JP" altLang="ja-JP" sz="1400">
            <a:effectLst/>
          </a:endParaRPr>
        </a:p>
        <a:p>
          <a:r>
            <a:rPr kumimoji="1" lang="ja-JP" altLang="ja-JP" sz="1100">
              <a:solidFill>
                <a:schemeClr val="dk1"/>
              </a:solidFill>
              <a:effectLst/>
              <a:latin typeface="+mn-lt"/>
              <a:ea typeface="+mn-ea"/>
              <a:cs typeface="+mn-cs"/>
            </a:rPr>
            <a:t>　保育所については老朽化が進んだ第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保育所に代わる施設として新たにこすもす保育園を建設したことにより、庁舎については北川辺総合支所を改築したことにより、有形固定資産減価償却率が改善した。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消防施設については老朽化が著しく進んでいるが、消防団の消防車両用車庫としての利用が主であり、早急に老朽化対策に取り組む必要はない。</a:t>
          </a:r>
          <a:endParaRPr lang="ja-JP" altLang="ja-JP" sz="1400">
            <a:effectLst/>
          </a:endParaRPr>
        </a:p>
        <a:p>
          <a:r>
            <a:rPr kumimoji="1" lang="ja-JP" altLang="ja-JP" sz="1100">
              <a:solidFill>
                <a:schemeClr val="dk1"/>
              </a:solidFill>
              <a:effectLst/>
              <a:latin typeface="+mn-lt"/>
              <a:ea typeface="+mn-ea"/>
              <a:cs typeface="+mn-cs"/>
            </a:rPr>
            <a:t>　公共施設等総合管理計画に基づき、今後、騎西総合支所、騎西コミュニティセンター及び騎西保健センターの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施設を集約するといった維持管理費用の減少が見込める施設の統廃合に取り組んでいく。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143510</xdr:rowOff>
    </xdr:from>
    <xdr:to>
      <xdr:col>6</xdr:col>
      <xdr:colOff>561975</xdr:colOff>
      <xdr:row>42</xdr:row>
      <xdr:rowOff>73660</xdr:rowOff>
    </xdr:to>
    <xdr:sp macro="" textlink="">
      <xdr:nvSpPr>
        <xdr:cNvPr id="70" name="円/楕円 69"/>
        <xdr:cNvSpPr/>
      </xdr:nvSpPr>
      <xdr:spPr>
        <a:xfrm>
          <a:off x="4584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58437</xdr:rowOff>
    </xdr:from>
    <xdr:ext cx="405111" cy="259045"/>
    <xdr:sp macro="" textlink="">
      <xdr:nvSpPr>
        <xdr:cNvPr id="71" name="【図書館】&#10;有形固定資産減価償却率該当値テキスト"/>
        <xdr:cNvSpPr txBox="1"/>
      </xdr:nvSpPr>
      <xdr:spPr>
        <a:xfrm>
          <a:off x="4724400" y="708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59690</xdr:rowOff>
    </xdr:from>
    <xdr:to>
      <xdr:col>5</xdr:col>
      <xdr:colOff>409575</xdr:colOff>
      <xdr:row>42</xdr:row>
      <xdr:rowOff>161290</xdr:rowOff>
    </xdr:to>
    <xdr:sp macro="" textlink="">
      <xdr:nvSpPr>
        <xdr:cNvPr id="72" name="円/楕円 71"/>
        <xdr:cNvSpPr/>
      </xdr:nvSpPr>
      <xdr:spPr>
        <a:xfrm>
          <a:off x="3746500" y="72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42</xdr:row>
      <xdr:rowOff>22860</xdr:rowOff>
    </xdr:from>
    <xdr:to>
      <xdr:col>6</xdr:col>
      <xdr:colOff>511175</xdr:colOff>
      <xdr:row>42</xdr:row>
      <xdr:rowOff>110490</xdr:rowOff>
    </xdr:to>
    <xdr:cxnSp macro="">
      <xdr:nvCxnSpPr>
        <xdr:cNvPr id="73" name="直線コネクタ 72"/>
        <xdr:cNvCxnSpPr/>
      </xdr:nvCxnSpPr>
      <xdr:spPr>
        <a:xfrm flipV="1">
          <a:off x="3797300" y="72237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67327</xdr:rowOff>
    </xdr:from>
    <xdr:ext cx="405111" cy="259045"/>
    <xdr:sp macro="" textlink="">
      <xdr:nvSpPr>
        <xdr:cNvPr id="74"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152417</xdr:rowOff>
    </xdr:from>
    <xdr:ext cx="405111" cy="259045"/>
    <xdr:sp macro="" textlink="">
      <xdr:nvSpPr>
        <xdr:cNvPr id="75" name="n_1mainValue【図書館】&#10;有形固定資産減価償却率"/>
        <xdr:cNvSpPr txBox="1"/>
      </xdr:nvSpPr>
      <xdr:spPr>
        <a:xfrm>
          <a:off x="3582043" y="735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3"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93980</xdr:rowOff>
    </xdr:from>
    <xdr:to>
      <xdr:col>15</xdr:col>
      <xdr:colOff>231775</xdr:colOff>
      <xdr:row>37</xdr:row>
      <xdr:rowOff>24130</xdr:rowOff>
    </xdr:to>
    <xdr:sp macro="" textlink="">
      <xdr:nvSpPr>
        <xdr:cNvPr id="111" name="円/楕円 110"/>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116857</xdr:rowOff>
    </xdr:from>
    <xdr:ext cx="469744" cy="259045"/>
    <xdr:sp macro="" textlink="">
      <xdr:nvSpPr>
        <xdr:cNvPr id="112" name="【図書館】&#10;一人当たり面積該当値テキスト"/>
        <xdr:cNvSpPr txBox="1"/>
      </xdr:nvSpPr>
      <xdr:spPr>
        <a:xfrm>
          <a:off x="105664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93980</xdr:rowOff>
    </xdr:from>
    <xdr:to>
      <xdr:col>14</xdr:col>
      <xdr:colOff>79375</xdr:colOff>
      <xdr:row>37</xdr:row>
      <xdr:rowOff>24130</xdr:rowOff>
    </xdr:to>
    <xdr:sp macro="" textlink="">
      <xdr:nvSpPr>
        <xdr:cNvPr id="113" name="円/楕円 112"/>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144780</xdr:rowOff>
    </xdr:from>
    <xdr:to>
      <xdr:col>15</xdr:col>
      <xdr:colOff>180975</xdr:colOff>
      <xdr:row>36</xdr:row>
      <xdr:rowOff>144780</xdr:rowOff>
    </xdr:to>
    <xdr:cxnSp macro="">
      <xdr:nvCxnSpPr>
        <xdr:cNvPr id="114" name="直線コネクタ 113"/>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5"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40657</xdr:rowOff>
    </xdr:from>
    <xdr:ext cx="469744" cy="259045"/>
    <xdr:sp macro="" textlink="">
      <xdr:nvSpPr>
        <xdr:cNvPr id="116"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8"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4717</xdr:rowOff>
    </xdr:from>
    <xdr:to>
      <xdr:col>6</xdr:col>
      <xdr:colOff>561975</xdr:colOff>
      <xdr:row>58</xdr:row>
      <xdr:rowOff>106317</xdr:rowOff>
    </xdr:to>
    <xdr:sp macro="" textlink="">
      <xdr:nvSpPr>
        <xdr:cNvPr id="156" name="円/楕円 155"/>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27594</xdr:rowOff>
    </xdr:from>
    <xdr:ext cx="405111" cy="259045"/>
    <xdr:sp macro="" textlink="">
      <xdr:nvSpPr>
        <xdr:cNvPr id="157" name="【体育館・プール】&#10;有形固定資産減価償却率該当値テキスト"/>
        <xdr:cNvSpPr txBox="1"/>
      </xdr:nvSpPr>
      <xdr:spPr>
        <a:xfrm>
          <a:off x="47244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70031</xdr:rowOff>
    </xdr:from>
    <xdr:to>
      <xdr:col>5</xdr:col>
      <xdr:colOff>409575</xdr:colOff>
      <xdr:row>59</xdr:row>
      <xdr:rowOff>181</xdr:rowOff>
    </xdr:to>
    <xdr:sp macro="" textlink="">
      <xdr:nvSpPr>
        <xdr:cNvPr id="158" name="円/楕円 157"/>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55517</xdr:rowOff>
    </xdr:from>
    <xdr:to>
      <xdr:col>6</xdr:col>
      <xdr:colOff>511175</xdr:colOff>
      <xdr:row>58</xdr:row>
      <xdr:rowOff>120831</xdr:rowOff>
    </xdr:to>
    <xdr:cxnSp macro="">
      <xdr:nvCxnSpPr>
        <xdr:cNvPr id="159" name="直線コネクタ 158"/>
        <xdr:cNvCxnSpPr/>
      </xdr:nvCxnSpPr>
      <xdr:spPr>
        <a:xfrm flipV="1">
          <a:off x="3797300" y="99996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25599</xdr:rowOff>
    </xdr:from>
    <xdr:ext cx="405111" cy="259045"/>
    <xdr:sp macro="" textlink="">
      <xdr:nvSpPr>
        <xdr:cNvPr id="160"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16708</xdr:rowOff>
    </xdr:from>
    <xdr:ext cx="405111" cy="259045"/>
    <xdr:sp macro="" textlink="">
      <xdr:nvSpPr>
        <xdr:cNvPr id="161" name="n_1mainValue【体育館・プール】&#10;有形固定資産減価償却率"/>
        <xdr:cNvSpPr txBox="1"/>
      </xdr:nvSpPr>
      <xdr:spPr>
        <a:xfrm>
          <a:off x="3582043"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10160</xdr:rowOff>
    </xdr:from>
    <xdr:to>
      <xdr:col>15</xdr:col>
      <xdr:colOff>231775</xdr:colOff>
      <xdr:row>61</xdr:row>
      <xdr:rowOff>111760</xdr:rowOff>
    </xdr:to>
    <xdr:sp macro="" textlink="">
      <xdr:nvSpPr>
        <xdr:cNvPr id="198" name="円/楕円 197"/>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160037</xdr:rowOff>
    </xdr:from>
    <xdr:ext cx="469744" cy="259045"/>
    <xdr:sp macro="" textlink="">
      <xdr:nvSpPr>
        <xdr:cNvPr id="199" name="【体育館・プール】&#10;一人当たり面積該当値テキスト"/>
        <xdr:cNvSpPr txBox="1"/>
      </xdr:nvSpPr>
      <xdr:spPr>
        <a:xfrm>
          <a:off x="10566400"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10160</xdr:rowOff>
    </xdr:from>
    <xdr:to>
      <xdr:col>14</xdr:col>
      <xdr:colOff>79375</xdr:colOff>
      <xdr:row>61</xdr:row>
      <xdr:rowOff>111760</xdr:rowOff>
    </xdr:to>
    <xdr:sp macro="" textlink="">
      <xdr:nvSpPr>
        <xdr:cNvPr id="200" name="円/楕円 199"/>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60960</xdr:rowOff>
    </xdr:from>
    <xdr:to>
      <xdr:col>15</xdr:col>
      <xdr:colOff>180975</xdr:colOff>
      <xdr:row>61</xdr:row>
      <xdr:rowOff>60960</xdr:rowOff>
    </xdr:to>
    <xdr:cxnSp macro="">
      <xdr:nvCxnSpPr>
        <xdr:cNvPr id="201" name="直線コネクタ 200"/>
        <xdr:cNvCxnSpPr/>
      </xdr:nvCxnSpPr>
      <xdr:spPr>
        <a:xfrm>
          <a:off x="9639300" y="10519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128287</xdr:rowOff>
    </xdr:from>
    <xdr:ext cx="469744" cy="259045"/>
    <xdr:sp macro="" textlink="">
      <xdr:nvSpPr>
        <xdr:cNvPr id="203" name="n_1main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1" name="直線コネクタ 23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2" name="テキスト ボックス 23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3" name="直線コネクタ 23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4" name="テキスト ボックス 23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5" name="直線コネクタ 23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6" name="テキスト ボックス 23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7" name="直線コネクタ 23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8" name="テキスト ボックス 23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0" name="テキスト ボックス 2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42" name="直線コネクタ 241"/>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43"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44" name="直線コネクタ 243"/>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45"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46" name="直線コネクタ 245"/>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47"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48" name="フローチャート : 判断 247"/>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249" name="フローチャート : 判断 248"/>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144272</xdr:rowOff>
    </xdr:from>
    <xdr:to>
      <xdr:col>6</xdr:col>
      <xdr:colOff>561975</xdr:colOff>
      <xdr:row>105</xdr:row>
      <xdr:rowOff>74422</xdr:rowOff>
    </xdr:to>
    <xdr:sp macro="" textlink="">
      <xdr:nvSpPr>
        <xdr:cNvPr id="255" name="円/楕円 254"/>
        <xdr:cNvSpPr/>
      </xdr:nvSpPr>
      <xdr:spPr>
        <a:xfrm>
          <a:off x="4584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167149</xdr:rowOff>
    </xdr:from>
    <xdr:ext cx="405111" cy="259045"/>
    <xdr:sp macro="" textlink="">
      <xdr:nvSpPr>
        <xdr:cNvPr id="256" name="【市民会館】&#10;有形固定資産減価償却率該当値テキスト"/>
        <xdr:cNvSpPr txBox="1"/>
      </xdr:nvSpPr>
      <xdr:spPr>
        <a:xfrm>
          <a:off x="4724400" y="178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25400</xdr:rowOff>
    </xdr:from>
    <xdr:to>
      <xdr:col>5</xdr:col>
      <xdr:colOff>409575</xdr:colOff>
      <xdr:row>105</xdr:row>
      <xdr:rowOff>127000</xdr:rowOff>
    </xdr:to>
    <xdr:sp macro="" textlink="">
      <xdr:nvSpPr>
        <xdr:cNvPr id="257" name="円/楕円 256"/>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23622</xdr:rowOff>
    </xdr:from>
    <xdr:to>
      <xdr:col>6</xdr:col>
      <xdr:colOff>511175</xdr:colOff>
      <xdr:row>105</xdr:row>
      <xdr:rowOff>76200</xdr:rowOff>
    </xdr:to>
    <xdr:cxnSp macro="">
      <xdr:nvCxnSpPr>
        <xdr:cNvPr id="258" name="直線コネクタ 257"/>
        <xdr:cNvCxnSpPr/>
      </xdr:nvCxnSpPr>
      <xdr:spPr>
        <a:xfrm flipV="1">
          <a:off x="3797300" y="180258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26688</xdr:rowOff>
    </xdr:from>
    <xdr:ext cx="405111" cy="259045"/>
    <xdr:sp macro="" textlink="">
      <xdr:nvSpPr>
        <xdr:cNvPr id="259"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143527</xdr:rowOff>
    </xdr:from>
    <xdr:ext cx="405111" cy="259045"/>
    <xdr:sp macro="" textlink="">
      <xdr:nvSpPr>
        <xdr:cNvPr id="260" name="n_1mainValue【市民会館】&#10;有形固定資産減価償却率"/>
        <xdr:cNvSpPr txBox="1"/>
      </xdr:nvSpPr>
      <xdr:spPr>
        <a:xfrm>
          <a:off x="3582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8" name="正方形/長方形 2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9" name="テキスト ボックス 2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0" name="直線コネクタ 2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71" name="直線コネクタ 2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2" name="テキスト ボックス 27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3" name="直線コネクタ 2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4" name="テキスト ボックス 27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5" name="直線コネクタ 2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6" name="テキスト ボックス 27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7" name="直線コネクタ 2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8" name="テキスト ボックス 27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9" name="直線コネクタ 2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0" name="テキスト ボックス 2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282" name="直線コネクタ 281"/>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283"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284" name="直線コネクタ 283"/>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285"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286" name="直線コネクタ 285"/>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287"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288" name="フローチャート : 判断 287"/>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289" name="フローチャート : 判断 288"/>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141987</xdr:rowOff>
    </xdr:from>
    <xdr:to>
      <xdr:col>15</xdr:col>
      <xdr:colOff>231775</xdr:colOff>
      <xdr:row>102</xdr:row>
      <xdr:rowOff>72137</xdr:rowOff>
    </xdr:to>
    <xdr:sp macro="" textlink="">
      <xdr:nvSpPr>
        <xdr:cNvPr id="295" name="円/楕円 294"/>
        <xdr:cNvSpPr/>
      </xdr:nvSpPr>
      <xdr:spPr>
        <a:xfrm>
          <a:off x="10426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164864</xdr:rowOff>
    </xdr:from>
    <xdr:ext cx="469744" cy="259045"/>
    <xdr:sp macro="" textlink="">
      <xdr:nvSpPr>
        <xdr:cNvPr id="296" name="【市民会館】&#10;一人当たり面積該当値テキスト"/>
        <xdr:cNvSpPr txBox="1"/>
      </xdr:nvSpPr>
      <xdr:spPr>
        <a:xfrm>
          <a:off x="10566400" y="17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146558</xdr:rowOff>
    </xdr:from>
    <xdr:to>
      <xdr:col>14</xdr:col>
      <xdr:colOff>79375</xdr:colOff>
      <xdr:row>102</xdr:row>
      <xdr:rowOff>76708</xdr:rowOff>
    </xdr:to>
    <xdr:sp macro="" textlink="">
      <xdr:nvSpPr>
        <xdr:cNvPr id="297" name="円/楕円 296"/>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21337</xdr:rowOff>
    </xdr:from>
    <xdr:to>
      <xdr:col>15</xdr:col>
      <xdr:colOff>180975</xdr:colOff>
      <xdr:row>102</xdr:row>
      <xdr:rowOff>25908</xdr:rowOff>
    </xdr:to>
    <xdr:cxnSp macro="">
      <xdr:nvCxnSpPr>
        <xdr:cNvPr id="298" name="直線コネクタ 297"/>
        <xdr:cNvCxnSpPr/>
      </xdr:nvCxnSpPr>
      <xdr:spPr>
        <a:xfrm flipV="1">
          <a:off x="9639300" y="17509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42690</xdr:rowOff>
    </xdr:from>
    <xdr:ext cx="469744" cy="259045"/>
    <xdr:sp macro="" textlink="">
      <xdr:nvSpPr>
        <xdr:cNvPr id="299"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93235</xdr:rowOff>
    </xdr:from>
    <xdr:ext cx="469744" cy="259045"/>
    <xdr:sp macro="" textlink="">
      <xdr:nvSpPr>
        <xdr:cNvPr id="300" name="n_1mainValue【市民会館】&#10;一人当たり面積"/>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23" name="直線コネクタ 322"/>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24"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25" name="直線コネクタ 324"/>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26"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27" name="直線コネクタ 326"/>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28"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29" name="フローチャート : 判断 328"/>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30" name="フローチャート : 判断 329"/>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80264</xdr:rowOff>
    </xdr:from>
    <xdr:to>
      <xdr:col>23</xdr:col>
      <xdr:colOff>568325</xdr:colOff>
      <xdr:row>37</xdr:row>
      <xdr:rowOff>10414</xdr:rowOff>
    </xdr:to>
    <xdr:sp macro="" textlink="">
      <xdr:nvSpPr>
        <xdr:cNvPr id="336" name="円/楕円 335"/>
        <xdr:cNvSpPr/>
      </xdr:nvSpPr>
      <xdr:spPr>
        <a:xfrm>
          <a:off x="16268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103141</xdr:rowOff>
    </xdr:from>
    <xdr:ext cx="405111" cy="259045"/>
    <xdr:sp macro="" textlink="">
      <xdr:nvSpPr>
        <xdr:cNvPr id="337" name="【一般廃棄物処理施設】&#10;有形固定資産減価償却率該当値テキスト"/>
        <xdr:cNvSpPr txBox="1"/>
      </xdr:nvSpPr>
      <xdr:spPr>
        <a:xfrm>
          <a:off x="164084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32258</xdr:rowOff>
    </xdr:from>
    <xdr:to>
      <xdr:col>22</xdr:col>
      <xdr:colOff>415925</xdr:colOff>
      <xdr:row>37</xdr:row>
      <xdr:rowOff>133858</xdr:rowOff>
    </xdr:to>
    <xdr:sp macro="" textlink="">
      <xdr:nvSpPr>
        <xdr:cNvPr id="338" name="円/楕円 337"/>
        <xdr:cNvSpPr/>
      </xdr:nvSpPr>
      <xdr:spPr>
        <a:xfrm>
          <a:off x="1543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131064</xdr:rowOff>
    </xdr:from>
    <xdr:to>
      <xdr:col>23</xdr:col>
      <xdr:colOff>517525</xdr:colOff>
      <xdr:row>37</xdr:row>
      <xdr:rowOff>83058</xdr:rowOff>
    </xdr:to>
    <xdr:cxnSp macro="">
      <xdr:nvCxnSpPr>
        <xdr:cNvPr id="339" name="直線コネクタ 338"/>
        <xdr:cNvCxnSpPr/>
      </xdr:nvCxnSpPr>
      <xdr:spPr>
        <a:xfrm flipV="1">
          <a:off x="15481300" y="630326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44975</xdr:rowOff>
    </xdr:from>
    <xdr:ext cx="405111" cy="259045"/>
    <xdr:sp macro="" textlink="">
      <xdr:nvSpPr>
        <xdr:cNvPr id="340" name="n_1aveValue【一般廃棄物処理施設】&#10;有形固定資産減価償却率"/>
        <xdr:cNvSpPr txBox="1"/>
      </xdr:nvSpPr>
      <xdr:spPr>
        <a:xfrm>
          <a:off x="15266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150385</xdr:rowOff>
    </xdr:from>
    <xdr:ext cx="405111" cy="259045"/>
    <xdr:sp macro="" textlink="">
      <xdr:nvSpPr>
        <xdr:cNvPr id="341" name="n_1mainValue【一般廃棄物処理施設】&#10;有形固定資産減価償却率"/>
        <xdr:cNvSpPr txBox="1"/>
      </xdr:nvSpPr>
      <xdr:spPr>
        <a:xfrm>
          <a:off x="15266043"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2" name="テキスト ボックス 35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4" name="テキスト ボックス 353"/>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6" name="テキスト ボックス 35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58" name="テキスト ボックス 35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0" name="テキスト ボックス 35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62" name="テキスト ボックス 36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64" name="テキスト ボックス 36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368" name="直線コネクタ 367"/>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369"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370" name="直線コネクタ 369"/>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371"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372" name="直線コネクタ 371"/>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136288</xdr:rowOff>
    </xdr:from>
    <xdr:ext cx="534377" cy="259045"/>
    <xdr:sp macro="" textlink="">
      <xdr:nvSpPr>
        <xdr:cNvPr id="373" name="【一般廃棄物処理施設】&#10;一人当たり有形固定資産（償却資産）額平均値テキスト"/>
        <xdr:cNvSpPr txBox="1"/>
      </xdr:nvSpPr>
      <xdr:spPr>
        <a:xfrm>
          <a:off x="22250400" y="64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374" name="フローチャート : 判断 373"/>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375" name="フローチャート : 判断 374"/>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146035</xdr:rowOff>
    </xdr:from>
    <xdr:to>
      <xdr:col>32</xdr:col>
      <xdr:colOff>238125</xdr:colOff>
      <xdr:row>40</xdr:row>
      <xdr:rowOff>76185</xdr:rowOff>
    </xdr:to>
    <xdr:sp macro="" textlink="">
      <xdr:nvSpPr>
        <xdr:cNvPr id="381" name="円/楕円 380"/>
        <xdr:cNvSpPr/>
      </xdr:nvSpPr>
      <xdr:spPr>
        <a:xfrm>
          <a:off x="22110700" y="6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124462</xdr:rowOff>
    </xdr:from>
    <xdr:ext cx="534377" cy="259045"/>
    <xdr:sp macro="" textlink="">
      <xdr:nvSpPr>
        <xdr:cNvPr id="382" name="【一般廃棄物処理施設】&#10;一人当たり有形固定資産（償却資産）額該当値テキスト"/>
        <xdr:cNvSpPr txBox="1"/>
      </xdr:nvSpPr>
      <xdr:spPr>
        <a:xfrm>
          <a:off x="22250400" y="68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148436</xdr:rowOff>
    </xdr:from>
    <xdr:to>
      <xdr:col>31</xdr:col>
      <xdr:colOff>85725</xdr:colOff>
      <xdr:row>40</xdr:row>
      <xdr:rowOff>78586</xdr:rowOff>
    </xdr:to>
    <xdr:sp macro="" textlink="">
      <xdr:nvSpPr>
        <xdr:cNvPr id="383" name="円/楕円 382"/>
        <xdr:cNvSpPr/>
      </xdr:nvSpPr>
      <xdr:spPr>
        <a:xfrm>
          <a:off x="21272500" y="68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25385</xdr:rowOff>
    </xdr:from>
    <xdr:to>
      <xdr:col>32</xdr:col>
      <xdr:colOff>187325</xdr:colOff>
      <xdr:row>40</xdr:row>
      <xdr:rowOff>27786</xdr:rowOff>
    </xdr:to>
    <xdr:cxnSp macro="">
      <xdr:nvCxnSpPr>
        <xdr:cNvPr id="384" name="直線コネクタ 383"/>
        <xdr:cNvCxnSpPr/>
      </xdr:nvCxnSpPr>
      <xdr:spPr>
        <a:xfrm flipV="1">
          <a:off x="21323300" y="6883385"/>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167285</xdr:rowOff>
    </xdr:from>
    <xdr:ext cx="599010" cy="259045"/>
    <xdr:sp macro="" textlink="">
      <xdr:nvSpPr>
        <xdr:cNvPr id="385"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69713</xdr:rowOff>
    </xdr:from>
    <xdr:ext cx="534377" cy="259045"/>
    <xdr:sp macro="" textlink="">
      <xdr:nvSpPr>
        <xdr:cNvPr id="386" name="n_1mainValue【一般廃棄物処理施設】&#10;一人当たり有形固定資産（償却資産）額"/>
        <xdr:cNvSpPr txBox="1"/>
      </xdr:nvSpPr>
      <xdr:spPr>
        <a:xfrm>
          <a:off x="21043411" y="69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09" name="直線コネクタ 408"/>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10"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11" name="直線コネクタ 41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12"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13" name="直線コネクタ 412"/>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14"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15" name="フローチャート : 判断 414"/>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16" name="フローチャート : 判断 415"/>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10922</xdr:rowOff>
    </xdr:from>
    <xdr:to>
      <xdr:col>23</xdr:col>
      <xdr:colOff>568325</xdr:colOff>
      <xdr:row>58</xdr:row>
      <xdr:rowOff>112522</xdr:rowOff>
    </xdr:to>
    <xdr:sp macro="" textlink="">
      <xdr:nvSpPr>
        <xdr:cNvPr id="422" name="円/楕円 421"/>
        <xdr:cNvSpPr/>
      </xdr:nvSpPr>
      <xdr:spPr>
        <a:xfrm>
          <a:off x="16268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33799</xdr:rowOff>
    </xdr:from>
    <xdr:ext cx="405111" cy="259045"/>
    <xdr:sp macro="" textlink="">
      <xdr:nvSpPr>
        <xdr:cNvPr id="423" name="【保健センター・保健所】&#10;有形固定資産減価償却率該当値テキスト"/>
        <xdr:cNvSpPr txBox="1"/>
      </xdr:nvSpPr>
      <xdr:spPr>
        <a:xfrm>
          <a:off x="164084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58928</xdr:rowOff>
    </xdr:from>
    <xdr:to>
      <xdr:col>22</xdr:col>
      <xdr:colOff>415925</xdr:colOff>
      <xdr:row>58</xdr:row>
      <xdr:rowOff>160528</xdr:rowOff>
    </xdr:to>
    <xdr:sp macro="" textlink="">
      <xdr:nvSpPr>
        <xdr:cNvPr id="424" name="円/楕円 423"/>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61722</xdr:rowOff>
    </xdr:from>
    <xdr:to>
      <xdr:col>23</xdr:col>
      <xdr:colOff>517525</xdr:colOff>
      <xdr:row>58</xdr:row>
      <xdr:rowOff>109728</xdr:rowOff>
    </xdr:to>
    <xdr:cxnSp macro="">
      <xdr:nvCxnSpPr>
        <xdr:cNvPr id="425" name="直線コネクタ 424"/>
        <xdr:cNvCxnSpPr/>
      </xdr:nvCxnSpPr>
      <xdr:spPr>
        <a:xfrm flipV="1">
          <a:off x="15481300" y="100058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169943</xdr:rowOff>
    </xdr:from>
    <xdr:ext cx="405111" cy="259045"/>
    <xdr:sp macro="" textlink="">
      <xdr:nvSpPr>
        <xdr:cNvPr id="426"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5605</xdr:rowOff>
    </xdr:from>
    <xdr:ext cx="405111" cy="259045"/>
    <xdr:sp macro="" textlink="">
      <xdr:nvSpPr>
        <xdr:cNvPr id="427" name="n_1mainValue【保健センター・保健所】&#10;有形固定資産減価償却率"/>
        <xdr:cNvSpPr txBox="1"/>
      </xdr:nvSpPr>
      <xdr:spPr>
        <a:xfrm>
          <a:off x="15266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49" name="直線コネクタ 448"/>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50"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51" name="直線コネクタ 45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52"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53" name="直線コネクタ 45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55" name="フローチャート : 判断 4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56" name="フローチャート : 判断 45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62" name="円/楕円 461"/>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143527</xdr:rowOff>
    </xdr:from>
    <xdr:ext cx="469744" cy="259045"/>
    <xdr:sp macro="" textlink="">
      <xdr:nvSpPr>
        <xdr:cNvPr id="463" name="【保健センター・保健所】&#10;一人当たり面積該当値テキスト"/>
        <xdr:cNvSpPr txBox="1"/>
      </xdr:nvSpPr>
      <xdr:spPr>
        <a:xfrm>
          <a:off x="222504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464" name="円/楕円 463"/>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0</xdr:rowOff>
    </xdr:from>
    <xdr:to>
      <xdr:col>32</xdr:col>
      <xdr:colOff>187325</xdr:colOff>
      <xdr:row>60</xdr:row>
      <xdr:rowOff>0</xdr:rowOff>
    </xdr:to>
    <xdr:cxnSp macro="">
      <xdr:nvCxnSpPr>
        <xdr:cNvPr id="465" name="直線コネクタ 464"/>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156227</xdr:rowOff>
    </xdr:from>
    <xdr:ext cx="469744" cy="259045"/>
    <xdr:sp macro="" textlink="">
      <xdr:nvSpPr>
        <xdr:cNvPr id="466"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67327</xdr:rowOff>
    </xdr:from>
    <xdr:ext cx="469744" cy="259045"/>
    <xdr:sp macro="" textlink="">
      <xdr:nvSpPr>
        <xdr:cNvPr id="467"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92" name="直線コネクタ 491"/>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93"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94" name="直線コネクタ 493"/>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95"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96" name="直線コネクタ 495"/>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97"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98" name="フローチャート : 判断 497"/>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99" name="フローチャート : 判断 49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101600</xdr:rowOff>
    </xdr:from>
    <xdr:to>
      <xdr:col>23</xdr:col>
      <xdr:colOff>568325</xdr:colOff>
      <xdr:row>79</xdr:row>
      <xdr:rowOff>31750</xdr:rowOff>
    </xdr:to>
    <xdr:sp macro="" textlink="">
      <xdr:nvSpPr>
        <xdr:cNvPr id="505" name="円/楕円 504"/>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54627</xdr:rowOff>
    </xdr:from>
    <xdr:ext cx="405111" cy="259045"/>
    <xdr:sp macro="" textlink="">
      <xdr:nvSpPr>
        <xdr:cNvPr id="506" name="【消防施設】&#10;有形固定資産減価償却率該当値テキスト"/>
        <xdr:cNvSpPr txBox="1"/>
      </xdr:nvSpPr>
      <xdr:spPr>
        <a:xfrm>
          <a:off x="164084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139700</xdr:rowOff>
    </xdr:from>
    <xdr:to>
      <xdr:col>22</xdr:col>
      <xdr:colOff>415925</xdr:colOff>
      <xdr:row>79</xdr:row>
      <xdr:rowOff>69850</xdr:rowOff>
    </xdr:to>
    <xdr:sp macro="" textlink="">
      <xdr:nvSpPr>
        <xdr:cNvPr id="507" name="円/楕円 506"/>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152400</xdr:rowOff>
    </xdr:from>
    <xdr:to>
      <xdr:col>23</xdr:col>
      <xdr:colOff>517525</xdr:colOff>
      <xdr:row>79</xdr:row>
      <xdr:rowOff>19050</xdr:rowOff>
    </xdr:to>
    <xdr:cxnSp macro="">
      <xdr:nvCxnSpPr>
        <xdr:cNvPr id="508" name="直線コネクタ 507"/>
        <xdr:cNvCxnSpPr/>
      </xdr:nvCxnSpPr>
      <xdr:spPr>
        <a:xfrm flipV="1">
          <a:off x="15481300" y="1352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68597</xdr:rowOff>
    </xdr:from>
    <xdr:ext cx="405111" cy="259045"/>
    <xdr:sp macro="" textlink="">
      <xdr:nvSpPr>
        <xdr:cNvPr id="509"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86377</xdr:rowOff>
    </xdr:from>
    <xdr:ext cx="405111" cy="259045"/>
    <xdr:sp macro="" textlink="">
      <xdr:nvSpPr>
        <xdr:cNvPr id="510" name="n_1mainValue【消防施設】&#10;有形固定資産減価償却率"/>
        <xdr:cNvSpPr txBox="1"/>
      </xdr:nvSpPr>
      <xdr:spPr>
        <a:xfrm>
          <a:off x="15266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34" name="直線コネクタ 533"/>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35"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36" name="直線コネクタ 535"/>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37"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38" name="直線コネクタ 537"/>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539"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40" name="フローチャート : 判断 539"/>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41" name="フローチャート : 判断 54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69850</xdr:rowOff>
    </xdr:from>
    <xdr:to>
      <xdr:col>32</xdr:col>
      <xdr:colOff>238125</xdr:colOff>
      <xdr:row>86</xdr:row>
      <xdr:rowOff>0</xdr:rowOff>
    </xdr:to>
    <xdr:sp macro="" textlink="">
      <xdr:nvSpPr>
        <xdr:cNvPr id="547" name="円/楕円 546"/>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156227</xdr:rowOff>
    </xdr:from>
    <xdr:ext cx="469744" cy="259045"/>
    <xdr:sp macro="" textlink="">
      <xdr:nvSpPr>
        <xdr:cNvPr id="548" name="【消防施設】&#10;一人当たり面積該当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69850</xdr:rowOff>
    </xdr:from>
    <xdr:to>
      <xdr:col>31</xdr:col>
      <xdr:colOff>85725</xdr:colOff>
      <xdr:row>86</xdr:row>
      <xdr:rowOff>0</xdr:rowOff>
    </xdr:to>
    <xdr:sp macro="" textlink="">
      <xdr:nvSpPr>
        <xdr:cNvPr id="549" name="円/楕円 548"/>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120650</xdr:rowOff>
    </xdr:from>
    <xdr:to>
      <xdr:col>32</xdr:col>
      <xdr:colOff>187325</xdr:colOff>
      <xdr:row>85</xdr:row>
      <xdr:rowOff>120650</xdr:rowOff>
    </xdr:to>
    <xdr:cxnSp macro="">
      <xdr:nvCxnSpPr>
        <xdr:cNvPr id="550" name="直線コネクタ 549"/>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551"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162577</xdr:rowOff>
    </xdr:from>
    <xdr:ext cx="469744" cy="259045"/>
    <xdr:sp macro="" textlink="">
      <xdr:nvSpPr>
        <xdr:cNvPr id="552" name="n_1mainValue【消防施設】&#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75" name="直線コネクタ 574"/>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76"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77" name="直線コネクタ 576"/>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78"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79" name="直線コネクタ 578"/>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80"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81" name="フローチャート : 判断 580"/>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82" name="フローチャート : 判断 581"/>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88" name="円/楕円 587"/>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116857</xdr:rowOff>
    </xdr:from>
    <xdr:ext cx="405111" cy="259045"/>
    <xdr:sp macro="" textlink="">
      <xdr:nvSpPr>
        <xdr:cNvPr id="589" name="【庁舎】&#10;有形固定資産減価償却率該当値テキスト"/>
        <xdr:cNvSpPr txBox="1"/>
      </xdr:nvSpPr>
      <xdr:spPr>
        <a:xfrm>
          <a:off x="164084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146558</xdr:rowOff>
    </xdr:from>
    <xdr:to>
      <xdr:col>22</xdr:col>
      <xdr:colOff>415925</xdr:colOff>
      <xdr:row>102</xdr:row>
      <xdr:rowOff>76708</xdr:rowOff>
    </xdr:to>
    <xdr:sp macro="" textlink="">
      <xdr:nvSpPr>
        <xdr:cNvPr id="590" name="円/楕円 589"/>
        <xdr:cNvSpPr/>
      </xdr:nvSpPr>
      <xdr:spPr>
        <a:xfrm>
          <a:off x="15430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25908</xdr:rowOff>
    </xdr:from>
    <xdr:to>
      <xdr:col>23</xdr:col>
      <xdr:colOff>517525</xdr:colOff>
      <xdr:row>102</xdr:row>
      <xdr:rowOff>144780</xdr:rowOff>
    </xdr:to>
    <xdr:cxnSp macro="">
      <xdr:nvCxnSpPr>
        <xdr:cNvPr id="591" name="直線コネクタ 590"/>
        <xdr:cNvCxnSpPr/>
      </xdr:nvCxnSpPr>
      <xdr:spPr>
        <a:xfrm>
          <a:off x="15481300" y="175138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97553</xdr:rowOff>
    </xdr:from>
    <xdr:ext cx="405111" cy="259045"/>
    <xdr:sp macro="" textlink="">
      <xdr:nvSpPr>
        <xdr:cNvPr id="592"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93235</xdr:rowOff>
    </xdr:from>
    <xdr:ext cx="405111" cy="259045"/>
    <xdr:sp macro="" textlink="">
      <xdr:nvSpPr>
        <xdr:cNvPr id="593" name="n_1mainValue【庁舎】&#10;有形固定資産減価償却率"/>
        <xdr:cNvSpPr txBox="1"/>
      </xdr:nvSpPr>
      <xdr:spPr>
        <a:xfrm>
          <a:off x="15266043"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18" name="直線コネクタ 617"/>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19"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20" name="直線コネクタ 619"/>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21"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22" name="直線コネクタ 62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623"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24" name="フローチャート : 判断 623"/>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25" name="フローチャート : 判断 624"/>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631" name="円/楕円 6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15257</xdr:rowOff>
    </xdr:from>
    <xdr:ext cx="469744" cy="259045"/>
    <xdr:sp macro="" textlink="">
      <xdr:nvSpPr>
        <xdr:cNvPr id="632" name="【庁舎】&#10;一人当たり面積該当値テキスト"/>
        <xdr:cNvSpPr txBox="1"/>
      </xdr:nvSpPr>
      <xdr:spPr>
        <a:xfrm>
          <a:off x="222504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21589</xdr:rowOff>
    </xdr:from>
    <xdr:to>
      <xdr:col>31</xdr:col>
      <xdr:colOff>85725</xdr:colOff>
      <xdr:row>107</xdr:row>
      <xdr:rowOff>123189</xdr:rowOff>
    </xdr:to>
    <xdr:sp macro="" textlink="">
      <xdr:nvSpPr>
        <xdr:cNvPr id="633" name="円/楕円 63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72389</xdr:rowOff>
    </xdr:from>
    <xdr:to>
      <xdr:col>32</xdr:col>
      <xdr:colOff>187325</xdr:colOff>
      <xdr:row>107</xdr:row>
      <xdr:rowOff>87630</xdr:rowOff>
    </xdr:to>
    <xdr:cxnSp macro="">
      <xdr:nvCxnSpPr>
        <xdr:cNvPr id="634" name="直線コネクタ 633"/>
        <xdr:cNvCxnSpPr/>
      </xdr:nvCxnSpPr>
      <xdr:spPr>
        <a:xfrm>
          <a:off x="21323300" y="18417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74947</xdr:rowOff>
    </xdr:from>
    <xdr:ext cx="469744" cy="259045"/>
    <xdr:sp macro="" textlink="">
      <xdr:nvSpPr>
        <xdr:cNvPr id="635"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114316</xdr:rowOff>
    </xdr:from>
    <xdr:ext cx="469744" cy="259045"/>
    <xdr:sp macro="" textlink="">
      <xdr:nvSpPr>
        <xdr:cNvPr id="636" name="n_1mainValue【庁舎】&#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類似団体と比較して特に有形固定資産減価償却率が高くなっている施設は、消防施設、保健センター、幼稚園・保育所、児童館、庁舎であり、特に低くなっている施設は、公営住宅、図書館である。</a:t>
          </a:r>
          <a:endParaRPr lang="ja-JP" altLang="ja-JP" sz="1400">
            <a:effectLst/>
          </a:endParaRPr>
        </a:p>
        <a:p>
          <a:r>
            <a:rPr kumimoji="1" lang="ja-JP" altLang="ja-JP" sz="1100">
              <a:solidFill>
                <a:schemeClr val="dk1"/>
              </a:solidFill>
              <a:effectLst/>
              <a:latin typeface="+mn-lt"/>
              <a:ea typeface="+mn-ea"/>
              <a:cs typeface="+mn-cs"/>
            </a:rPr>
            <a:t>　保育所については老朽化が進んだ第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保育所に代わる施設として新たにこすもす保育園を建設したことにより、庁舎については北川辺総合支所を改築したことにより、有形固定資産減価償却率が改善した。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消防施設については老朽化が著しく進んでいるが、消防団の消防車両用車庫としての利用が主であり、早急に老朽化対策に取り組む必要はない。</a:t>
          </a:r>
          <a:endParaRPr lang="ja-JP" altLang="ja-JP" sz="1400">
            <a:effectLst/>
          </a:endParaRPr>
        </a:p>
        <a:p>
          <a:r>
            <a:rPr kumimoji="1" lang="ja-JP" altLang="ja-JP" sz="1100">
              <a:solidFill>
                <a:schemeClr val="dk1"/>
              </a:solidFill>
              <a:effectLst/>
              <a:latin typeface="+mn-lt"/>
              <a:ea typeface="+mn-ea"/>
              <a:cs typeface="+mn-cs"/>
            </a:rPr>
            <a:t>　公共施設等総合管理計画に基づき、今後、騎西総合支所、騎西コミュニティセンター及び騎西保健センターの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施設を集約するといった維持管理費用の減少が見込める施設の統廃合に取り組んでいく。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　類似団体平均及び埼玉県平均と比べるとそれぞれ</a:t>
          </a:r>
          <a:r>
            <a:rPr lang="en-US" altLang="ja-JP" sz="1100" b="0" i="0" baseline="0">
              <a:solidFill>
                <a:schemeClr val="dk1"/>
              </a:solidFill>
              <a:effectLst/>
              <a:latin typeface="+mn-ea"/>
              <a:ea typeface="+mn-ea"/>
              <a:cs typeface="+mn-cs"/>
            </a:rPr>
            <a:t>0.07</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0.03</a:t>
          </a:r>
          <a:r>
            <a:rPr lang="ja-JP" altLang="ja-JP" sz="1100" b="0" i="0" baseline="0">
              <a:solidFill>
                <a:schemeClr val="dk1"/>
              </a:solidFill>
              <a:effectLst/>
              <a:latin typeface="+mn-ea"/>
              <a:ea typeface="+mn-ea"/>
              <a:cs typeface="+mn-cs"/>
            </a:rPr>
            <a:t>下回っている。また、近年ほぼ横ばい</a:t>
          </a:r>
          <a:r>
            <a:rPr lang="ja-JP" altLang="en-US" sz="1100" b="0" i="0" baseline="0">
              <a:solidFill>
                <a:schemeClr val="dk1"/>
              </a:solidFill>
              <a:effectLst/>
              <a:latin typeface="+mn-ea"/>
              <a:ea typeface="+mn-ea"/>
              <a:cs typeface="+mn-cs"/>
            </a:rPr>
            <a:t>で</a:t>
          </a:r>
          <a:r>
            <a:rPr lang="ja-JP" altLang="ja-JP" sz="1100" b="0" i="0" baseline="0">
              <a:solidFill>
                <a:schemeClr val="dk1"/>
              </a:solidFill>
              <a:effectLst/>
              <a:latin typeface="+mn-ea"/>
              <a:ea typeface="+mn-ea"/>
              <a:cs typeface="+mn-cs"/>
            </a:rPr>
            <a:t>あるため、引き続き、法人市民税等による市税収入を確保し、財政力の向上を目指す。</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42635</xdr:rowOff>
    </xdr:to>
    <xdr:cxnSp macro="">
      <xdr:nvCxnSpPr>
        <xdr:cNvPr id="76" name="直線コネクタ 75"/>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ea"/>
              <a:ea typeface="+mn-ea"/>
              <a:cs typeface="+mn-cs"/>
            </a:rPr>
            <a:t>　類似団体平均を</a:t>
          </a:r>
          <a:r>
            <a:rPr lang="en-US" altLang="ja-JP" sz="1100" b="0" i="0" baseline="0">
              <a:solidFill>
                <a:schemeClr val="dk1"/>
              </a:solidFill>
              <a:effectLst/>
              <a:latin typeface="+mn-ea"/>
              <a:ea typeface="+mn-ea"/>
              <a:cs typeface="+mn-cs"/>
            </a:rPr>
            <a:t>1.4</a:t>
          </a:r>
          <a:r>
            <a:rPr lang="ja-JP" altLang="ja-JP" sz="1100" b="0" i="0" baseline="0">
              <a:solidFill>
                <a:schemeClr val="dk1"/>
              </a:solidFill>
              <a:effectLst/>
              <a:latin typeface="+mn-ea"/>
              <a:ea typeface="+mn-ea"/>
              <a:cs typeface="+mn-cs"/>
            </a:rPr>
            <a:t>ポイント上回ったが、埼玉県平均を</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ポイント下回っている。 </a:t>
          </a:r>
          <a:endParaRPr lang="en-US" altLang="ja-JP" sz="1100" b="0" i="0" baseline="0">
            <a:solidFill>
              <a:schemeClr val="dk1"/>
            </a:solidFill>
            <a:effectLst/>
            <a:latin typeface="+mn-ea"/>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分子となる経常支出が微増し</a:t>
          </a:r>
          <a:r>
            <a:rPr lang="ja-JP" altLang="ja-JP" sz="1100" b="0" i="0" baseline="0">
              <a:solidFill>
                <a:schemeClr val="dk1"/>
              </a:solidFill>
              <a:effectLst/>
              <a:latin typeface="+mn-lt"/>
              <a:ea typeface="+mn-ea"/>
              <a:cs typeface="+mn-cs"/>
            </a:rPr>
            <a:t>、分母となる</a:t>
          </a:r>
          <a:r>
            <a:rPr lang="ja-JP" altLang="en-US" sz="1100" b="0" i="0" baseline="0">
              <a:solidFill>
                <a:schemeClr val="dk1"/>
              </a:solidFill>
              <a:effectLst/>
              <a:latin typeface="+mn-lt"/>
              <a:ea typeface="+mn-ea"/>
              <a:cs typeface="+mn-cs"/>
            </a:rPr>
            <a:t>普通交付税や地方消費税等の経常収入と臨時財政対策債が</a:t>
          </a:r>
          <a:r>
            <a:rPr lang="ja-JP" altLang="ja-JP" sz="1100" b="0" i="0" baseline="0">
              <a:solidFill>
                <a:schemeClr val="dk1"/>
              </a:solidFill>
              <a:effectLst/>
              <a:latin typeface="+mn-lt"/>
              <a:ea typeface="+mn-ea"/>
              <a:cs typeface="+mn-cs"/>
            </a:rPr>
            <a:t>大幅</a:t>
          </a:r>
          <a:r>
            <a:rPr lang="ja-JP" altLang="en-US" sz="1100" b="0" i="0" baseline="0">
              <a:solidFill>
                <a:schemeClr val="dk1"/>
              </a:solidFill>
              <a:effectLst/>
              <a:latin typeface="+mn-lt"/>
              <a:ea typeface="+mn-ea"/>
              <a:cs typeface="+mn-cs"/>
            </a:rPr>
            <a:t>に減少し</a:t>
          </a:r>
          <a:r>
            <a:rPr lang="ja-JP" altLang="ja-JP" sz="1100" b="0" i="0" baseline="0">
              <a:solidFill>
                <a:schemeClr val="dk1"/>
              </a:solidFill>
              <a:effectLst/>
              <a:latin typeface="+mn-lt"/>
              <a:ea typeface="+mn-ea"/>
              <a:cs typeface="+mn-cs"/>
            </a:rPr>
            <a:t>たためである。</a:t>
          </a:r>
          <a:endParaRPr lang="ja-JP" altLang="ja-JP" sz="1400">
            <a:effectLst/>
          </a:endParaRPr>
        </a:p>
        <a:p>
          <a:pPr rtl="0"/>
          <a:r>
            <a:rPr lang="ja-JP" altLang="ja-JP" sz="1100" b="0" i="0" baseline="0">
              <a:solidFill>
                <a:schemeClr val="dk1"/>
              </a:solidFill>
              <a:effectLst/>
              <a:latin typeface="+mn-ea"/>
              <a:ea typeface="+mn-ea"/>
              <a:cs typeface="+mn-cs"/>
            </a:rPr>
            <a:t>　今後も自主財源の確保と更なる行財政改革を推進するとともに、歳出の経常経費削減に努める。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150368</xdr:rowOff>
    </xdr:to>
    <xdr:cxnSp macro="">
      <xdr:nvCxnSpPr>
        <xdr:cNvPr id="131" name="直線コネクタ 130"/>
        <xdr:cNvCxnSpPr/>
      </xdr:nvCxnSpPr>
      <xdr:spPr>
        <a:xfrm>
          <a:off x="4114800" y="10963910"/>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29718</xdr:rowOff>
    </xdr:to>
    <xdr:cxnSp macro="">
      <xdr:nvCxnSpPr>
        <xdr:cNvPr id="134" name="直線コネクタ 133"/>
        <xdr:cNvCxnSpPr/>
      </xdr:nvCxnSpPr>
      <xdr:spPr>
        <a:xfrm flipV="1">
          <a:off x="3225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64</xdr:row>
      <xdr:rowOff>29718</xdr:rowOff>
    </xdr:to>
    <xdr:cxnSp macro="">
      <xdr:nvCxnSpPr>
        <xdr:cNvPr id="137" name="直線コネクタ 136"/>
        <xdr:cNvCxnSpPr/>
      </xdr:nvCxnSpPr>
      <xdr:spPr>
        <a:xfrm>
          <a:off x="2336800" y="1081913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17780</xdr:rowOff>
    </xdr:to>
    <xdr:cxnSp macro="">
      <xdr:nvCxnSpPr>
        <xdr:cNvPr id="140" name="直線コネクタ 139"/>
        <xdr:cNvCxnSpPr/>
      </xdr:nvCxnSpPr>
      <xdr:spPr>
        <a:xfrm>
          <a:off x="1447800" y="107322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50" name="円/楕円 149"/>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51"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4" name="円/楕円 153"/>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55" name="テキスト ボックス 154"/>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6" name="円/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57" name="テキスト ボックス 156"/>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8" name="円/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9" name="テキスト ボックス 158"/>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j-ea"/>
              <a:ea typeface="+mj-ea"/>
              <a:cs typeface="+mn-cs"/>
            </a:rPr>
            <a:t>　本市は平成</a:t>
          </a:r>
          <a:r>
            <a:rPr lang="en-US" altLang="ja-JP" sz="1100" b="0" i="0" baseline="0">
              <a:solidFill>
                <a:schemeClr val="dk1"/>
              </a:solidFill>
              <a:effectLst/>
              <a:latin typeface="+mj-ea"/>
              <a:ea typeface="+mj-ea"/>
              <a:cs typeface="+mn-cs"/>
            </a:rPr>
            <a:t>22</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日に</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市</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町で合併し、誕生した。</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22</a:t>
          </a:r>
          <a:r>
            <a:rPr lang="ja-JP" altLang="ja-JP" sz="1100" b="0" i="0" baseline="0">
              <a:solidFill>
                <a:schemeClr val="dk1"/>
              </a:solidFill>
              <a:effectLst/>
              <a:latin typeface="+mj-ea"/>
              <a:ea typeface="+mj-ea"/>
              <a:cs typeface="+mn-cs"/>
            </a:rPr>
            <a:t>年度からは合併効果もあり、類似団体平均の近似値で推移している。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全国平均</a:t>
          </a:r>
          <a:r>
            <a:rPr lang="ja-JP" altLang="en-US" sz="1100" b="0" i="0" baseline="0">
              <a:solidFill>
                <a:schemeClr val="dk1"/>
              </a:solidFill>
              <a:effectLst/>
              <a:latin typeface="+mj-ea"/>
              <a:ea typeface="+mj-ea"/>
              <a:cs typeface="+mn-cs"/>
            </a:rPr>
            <a:t>は</a:t>
          </a:r>
          <a:r>
            <a:rPr lang="ja-JP" altLang="ja-JP" sz="1100" b="0" i="0" baseline="0">
              <a:solidFill>
                <a:schemeClr val="dk1"/>
              </a:solidFill>
              <a:effectLst/>
              <a:latin typeface="+mj-ea"/>
              <a:ea typeface="+mj-ea"/>
              <a:cs typeface="+mn-cs"/>
            </a:rPr>
            <a:t>下回っているが、埼玉県平均を上回っている状況であるため、今後も合併効果を活かし、更なる行財政改革を推進し、人件費・物件費等の抑制に努める。</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169914</xdr:rowOff>
    </xdr:from>
    <xdr:to>
      <xdr:col>7</xdr:col>
      <xdr:colOff>152400</xdr:colOff>
      <xdr:row>83</xdr:row>
      <xdr:rowOff>8959</xdr:rowOff>
    </xdr:to>
    <xdr:cxnSp macro="">
      <xdr:nvCxnSpPr>
        <xdr:cNvPr id="196" name="直線コネクタ 195"/>
        <xdr:cNvCxnSpPr/>
      </xdr:nvCxnSpPr>
      <xdr:spPr>
        <a:xfrm>
          <a:off x="4114800" y="14228814"/>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132685</xdr:rowOff>
    </xdr:from>
    <xdr:to>
      <xdr:col>6</xdr:col>
      <xdr:colOff>0</xdr:colOff>
      <xdr:row>82</xdr:row>
      <xdr:rowOff>169914</xdr:rowOff>
    </xdr:to>
    <xdr:cxnSp macro="">
      <xdr:nvCxnSpPr>
        <xdr:cNvPr id="199" name="直線コネクタ 198"/>
        <xdr:cNvCxnSpPr/>
      </xdr:nvCxnSpPr>
      <xdr:spPr>
        <a:xfrm>
          <a:off x="3225800" y="141915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23392</xdr:rowOff>
    </xdr:from>
    <xdr:to>
      <xdr:col>4</xdr:col>
      <xdr:colOff>482600</xdr:colOff>
      <xdr:row>82</xdr:row>
      <xdr:rowOff>132685</xdr:rowOff>
    </xdr:to>
    <xdr:cxnSp macro="">
      <xdr:nvCxnSpPr>
        <xdr:cNvPr id="202" name="直線コネクタ 201"/>
        <xdr:cNvCxnSpPr/>
      </xdr:nvCxnSpPr>
      <xdr:spPr>
        <a:xfrm>
          <a:off x="2336800" y="14082292"/>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23392</xdr:rowOff>
    </xdr:from>
    <xdr:to>
      <xdr:col>3</xdr:col>
      <xdr:colOff>279400</xdr:colOff>
      <xdr:row>83</xdr:row>
      <xdr:rowOff>30849</xdr:rowOff>
    </xdr:to>
    <xdr:cxnSp macro="">
      <xdr:nvCxnSpPr>
        <xdr:cNvPr id="205" name="直線コネクタ 204"/>
        <xdr:cNvCxnSpPr/>
      </xdr:nvCxnSpPr>
      <xdr:spPr>
        <a:xfrm flipV="1">
          <a:off x="1447800" y="14082292"/>
          <a:ext cx="889000" cy="17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129609</xdr:rowOff>
    </xdr:from>
    <xdr:to>
      <xdr:col>7</xdr:col>
      <xdr:colOff>203200</xdr:colOff>
      <xdr:row>83</xdr:row>
      <xdr:rowOff>59759</xdr:rowOff>
    </xdr:to>
    <xdr:sp macro="" textlink="">
      <xdr:nvSpPr>
        <xdr:cNvPr id="215" name="円/楕円 214"/>
        <xdr:cNvSpPr/>
      </xdr:nvSpPr>
      <xdr:spPr>
        <a:xfrm>
          <a:off x="49022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146136</xdr:rowOff>
    </xdr:from>
    <xdr:ext cx="762000" cy="259045"/>
    <xdr:sp macro="" textlink="">
      <xdr:nvSpPr>
        <xdr:cNvPr id="216" name="人件費・物件費等の状況該当値テキスト"/>
        <xdr:cNvSpPr txBox="1"/>
      </xdr:nvSpPr>
      <xdr:spPr>
        <a:xfrm>
          <a:off x="5041900" y="140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119114</xdr:rowOff>
    </xdr:from>
    <xdr:to>
      <xdr:col>6</xdr:col>
      <xdr:colOff>50800</xdr:colOff>
      <xdr:row>83</xdr:row>
      <xdr:rowOff>49264</xdr:rowOff>
    </xdr:to>
    <xdr:sp macro="" textlink="">
      <xdr:nvSpPr>
        <xdr:cNvPr id="217" name="円/楕円 216"/>
        <xdr:cNvSpPr/>
      </xdr:nvSpPr>
      <xdr:spPr>
        <a:xfrm>
          <a:off x="4064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59441</xdr:rowOff>
    </xdr:from>
    <xdr:ext cx="736600" cy="259045"/>
    <xdr:sp macro="" textlink="">
      <xdr:nvSpPr>
        <xdr:cNvPr id="218" name="テキスト ボックス 217"/>
        <xdr:cNvSpPr txBox="1"/>
      </xdr:nvSpPr>
      <xdr:spPr>
        <a:xfrm>
          <a:off x="3733800" y="1394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81885</xdr:rowOff>
    </xdr:from>
    <xdr:to>
      <xdr:col>4</xdr:col>
      <xdr:colOff>533400</xdr:colOff>
      <xdr:row>83</xdr:row>
      <xdr:rowOff>12035</xdr:rowOff>
    </xdr:to>
    <xdr:sp macro="" textlink="">
      <xdr:nvSpPr>
        <xdr:cNvPr id="219" name="円/楕円 218"/>
        <xdr:cNvSpPr/>
      </xdr:nvSpPr>
      <xdr:spPr>
        <a:xfrm>
          <a:off x="3175000" y="14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22212</xdr:rowOff>
    </xdr:from>
    <xdr:ext cx="762000" cy="259045"/>
    <xdr:sp macro="" textlink="">
      <xdr:nvSpPr>
        <xdr:cNvPr id="220" name="テキスト ボックス 219"/>
        <xdr:cNvSpPr txBox="1"/>
      </xdr:nvSpPr>
      <xdr:spPr>
        <a:xfrm>
          <a:off x="2844800" y="139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144042</xdr:rowOff>
    </xdr:from>
    <xdr:to>
      <xdr:col>3</xdr:col>
      <xdr:colOff>330200</xdr:colOff>
      <xdr:row>82</xdr:row>
      <xdr:rowOff>74192</xdr:rowOff>
    </xdr:to>
    <xdr:sp macro="" textlink="">
      <xdr:nvSpPr>
        <xdr:cNvPr id="221" name="円/楕円 220"/>
        <xdr:cNvSpPr/>
      </xdr:nvSpPr>
      <xdr:spPr>
        <a:xfrm>
          <a:off x="2286000" y="14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84369</xdr:rowOff>
    </xdr:from>
    <xdr:ext cx="762000" cy="259045"/>
    <xdr:sp macro="" textlink="">
      <xdr:nvSpPr>
        <xdr:cNvPr id="222" name="テキスト ボックス 221"/>
        <xdr:cNvSpPr txBox="1"/>
      </xdr:nvSpPr>
      <xdr:spPr>
        <a:xfrm>
          <a:off x="1955800" y="138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151499</xdr:rowOff>
    </xdr:from>
    <xdr:to>
      <xdr:col>2</xdr:col>
      <xdr:colOff>127000</xdr:colOff>
      <xdr:row>83</xdr:row>
      <xdr:rowOff>81649</xdr:rowOff>
    </xdr:to>
    <xdr:sp macro="" textlink="">
      <xdr:nvSpPr>
        <xdr:cNvPr id="223" name="円/楕円 222"/>
        <xdr:cNvSpPr/>
      </xdr:nvSpPr>
      <xdr:spPr>
        <a:xfrm>
          <a:off x="1397000" y="142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66426</xdr:rowOff>
    </xdr:from>
    <xdr:ext cx="762000" cy="259045"/>
    <xdr:sp macro="" textlink="">
      <xdr:nvSpPr>
        <xdr:cNvPr id="224" name="テキスト ボックス 223"/>
        <xdr:cNvSpPr txBox="1"/>
      </xdr:nvSpPr>
      <xdr:spPr>
        <a:xfrm>
          <a:off x="1066800" y="1429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類似団体平均及び全国市平均と比べると、それぞれ</a:t>
          </a:r>
          <a:r>
            <a:rPr lang="en-US" altLang="ja-JP" sz="1100" b="0" i="0" baseline="0">
              <a:solidFill>
                <a:schemeClr val="dk1"/>
              </a:solidFill>
              <a:effectLst/>
              <a:latin typeface="+mn-ea"/>
              <a:ea typeface="+mn-ea"/>
              <a:cs typeface="+mn-cs"/>
            </a:rPr>
            <a:t>0.9</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0.3</a:t>
          </a:r>
          <a:r>
            <a:rPr lang="ja-JP" altLang="ja-JP" sz="1100" b="0" i="0" baseline="0">
              <a:solidFill>
                <a:schemeClr val="dk1"/>
              </a:solidFill>
              <a:effectLst/>
              <a:latin typeface="+mn-ea"/>
              <a:ea typeface="+mn-ea"/>
              <a:cs typeface="+mn-cs"/>
            </a:rPr>
            <a:t>下回っている状況であり、</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未満の水準を保っている。　</a:t>
          </a:r>
          <a:endParaRPr lang="ja-JP" altLang="ja-JP">
            <a:effectLst/>
            <a:latin typeface="+mn-ea"/>
            <a:ea typeface="+mn-ea"/>
          </a:endParaRPr>
        </a:p>
        <a:p>
          <a:pPr rtl="0"/>
          <a:r>
            <a:rPr lang="ja-JP" altLang="ja-JP" sz="1100" b="0" i="0" baseline="0">
              <a:solidFill>
                <a:schemeClr val="dk1"/>
              </a:solidFill>
              <a:effectLst/>
              <a:latin typeface="+mn-ea"/>
              <a:ea typeface="+mn-ea"/>
              <a:cs typeface="+mn-cs"/>
            </a:rPr>
            <a:t>　また、平成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日及び平成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日現在において、国家公務員は給与削減措置を実施したため、</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を上回る数値となっているが、国が給与削減措置を実施しなかったものと仮定すると、</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を下回る数値となっている。</a:t>
          </a:r>
          <a:endParaRPr lang="ja-JP" altLang="ja-JP">
            <a:effectLst/>
            <a:latin typeface="+mn-ea"/>
            <a:ea typeface="+mn-ea"/>
          </a:endParaRPr>
        </a:p>
        <a:p>
          <a:pPr rtl="0"/>
          <a:r>
            <a:rPr lang="ja-JP" altLang="ja-JP" sz="1100" b="0" i="0" baseline="0">
              <a:solidFill>
                <a:schemeClr val="dk1"/>
              </a:solidFill>
              <a:effectLst/>
              <a:latin typeface="+mn-ea"/>
              <a:ea typeface="+mn-ea"/>
              <a:cs typeface="+mn-cs"/>
            </a:rPr>
            <a:t>　今後も一層の給与の適正化に努めていく。</a:t>
          </a:r>
          <a:endParaRPr lang="ja-JP" altLang="ja-JP">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76905</xdr:rowOff>
    </xdr:from>
    <xdr:to>
      <xdr:col>24</xdr:col>
      <xdr:colOff>558800</xdr:colOff>
      <xdr:row>82</xdr:row>
      <xdr:rowOff>117122</xdr:rowOff>
    </xdr:to>
    <xdr:cxnSp macro="">
      <xdr:nvCxnSpPr>
        <xdr:cNvPr id="258" name="直線コネクタ 257"/>
        <xdr:cNvCxnSpPr/>
      </xdr:nvCxnSpPr>
      <xdr:spPr>
        <a:xfrm>
          <a:off x="16179800" y="141358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127705</xdr:rowOff>
    </xdr:from>
    <xdr:to>
      <xdr:col>23</xdr:col>
      <xdr:colOff>406400</xdr:colOff>
      <xdr:row>82</xdr:row>
      <xdr:rowOff>76905</xdr:rowOff>
    </xdr:to>
    <xdr:cxnSp macro="">
      <xdr:nvCxnSpPr>
        <xdr:cNvPr id="261" name="直線コネクタ 260"/>
        <xdr:cNvCxnSpPr/>
      </xdr:nvCxnSpPr>
      <xdr:spPr>
        <a:xfrm>
          <a:off x="15290800" y="14015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127705</xdr:rowOff>
    </xdr:from>
    <xdr:to>
      <xdr:col>22</xdr:col>
      <xdr:colOff>203200</xdr:colOff>
      <xdr:row>82</xdr:row>
      <xdr:rowOff>50095</xdr:rowOff>
    </xdr:to>
    <xdr:cxnSp macro="">
      <xdr:nvCxnSpPr>
        <xdr:cNvPr id="264" name="直線コネクタ 263"/>
        <xdr:cNvCxnSpPr/>
      </xdr:nvCxnSpPr>
      <xdr:spPr>
        <a:xfrm flipV="1">
          <a:off x="14401800" y="1401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107245</xdr:rowOff>
    </xdr:to>
    <xdr:cxnSp macro="">
      <xdr:nvCxnSpPr>
        <xdr:cNvPr id="267" name="直線コネクタ 266"/>
        <xdr:cNvCxnSpPr/>
      </xdr:nvCxnSpPr>
      <xdr:spPr>
        <a:xfrm flipV="1">
          <a:off x="13512800" y="141089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7" name="円/楕円 276"/>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8"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9" name="円/楕円 278"/>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80" name="テキスト ボックス 279"/>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76905</xdr:rowOff>
    </xdr:from>
    <xdr:to>
      <xdr:col>22</xdr:col>
      <xdr:colOff>254000</xdr:colOff>
      <xdr:row>82</xdr:row>
      <xdr:rowOff>7055</xdr:rowOff>
    </xdr:to>
    <xdr:sp macro="" textlink="">
      <xdr:nvSpPr>
        <xdr:cNvPr id="281" name="円/楕円 280"/>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17232</xdr:rowOff>
    </xdr:from>
    <xdr:ext cx="762000" cy="259045"/>
    <xdr:sp macro="" textlink="">
      <xdr:nvSpPr>
        <xdr:cNvPr id="282" name="テキスト ボックス 281"/>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83" name="円/楕円 282"/>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4" name="テキスト ボックス 283"/>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5" name="円/楕円 284"/>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6" name="テキスト ボックス 285"/>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全国平均を</a:t>
          </a:r>
          <a:r>
            <a:rPr kumimoji="1" lang="en-US" altLang="ja-JP" sz="1100">
              <a:solidFill>
                <a:schemeClr val="dk1"/>
              </a:solidFill>
              <a:effectLst/>
              <a:latin typeface="+mn-ea"/>
              <a:ea typeface="+mn-ea"/>
              <a:cs typeface="+mn-cs"/>
            </a:rPr>
            <a:t>2,14</a:t>
          </a:r>
          <a:r>
            <a:rPr kumimoji="1" lang="ja-JP" altLang="ja-JP" sz="1100">
              <a:solidFill>
                <a:schemeClr val="dk1"/>
              </a:solidFill>
              <a:effectLst/>
              <a:latin typeface="+mn-ea"/>
              <a:ea typeface="+mn-ea"/>
              <a:cs typeface="+mn-cs"/>
            </a:rPr>
            <a:t>人、類似団体平均を</a:t>
          </a:r>
          <a:r>
            <a:rPr kumimoji="1" lang="en-US" altLang="ja-JP" sz="1100">
              <a:solidFill>
                <a:schemeClr val="dk1"/>
              </a:solidFill>
              <a:effectLst/>
              <a:latin typeface="+mn-ea"/>
              <a:ea typeface="+mn-ea"/>
              <a:cs typeface="+mn-cs"/>
            </a:rPr>
            <a:t>0.82</a:t>
          </a:r>
          <a:r>
            <a:rPr kumimoji="1" lang="ja-JP" altLang="ja-JP" sz="1100">
              <a:solidFill>
                <a:schemeClr val="dk1"/>
              </a:solidFill>
              <a:effectLst/>
              <a:latin typeface="+mn-ea"/>
              <a:ea typeface="+mn-ea"/>
              <a:cs typeface="+mn-cs"/>
            </a:rPr>
            <a:t>人、埼玉県平均を</a:t>
          </a:r>
          <a:r>
            <a:rPr kumimoji="1" lang="en-US" altLang="ja-JP" sz="1100">
              <a:solidFill>
                <a:schemeClr val="dk1"/>
              </a:solidFill>
              <a:effectLst/>
              <a:latin typeface="+mn-ea"/>
              <a:ea typeface="+mn-ea"/>
              <a:cs typeface="+mn-cs"/>
            </a:rPr>
            <a:t>0.58</a:t>
          </a:r>
          <a:r>
            <a:rPr kumimoji="1" lang="ja-JP" altLang="ja-JP" sz="1100">
              <a:solidFill>
                <a:schemeClr val="dk1"/>
              </a:solidFill>
              <a:effectLst/>
              <a:latin typeface="+mn-ea"/>
              <a:ea typeface="+mn-ea"/>
              <a:cs typeface="+mn-cs"/>
            </a:rPr>
            <a:t>人</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毎年度、定員の削減を図っているが、加須市の人口も減少していることもあり「人口千人当たりの職員数」のポイントがあまり減少しない状況にある。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今後も更なる事務事業の見直し、組織機構の見直し及び民間委託の推進などにより、定員適正化計画に掲げる目標「</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110</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13.8%</a:t>
          </a:r>
          <a:r>
            <a:rPr kumimoji="1" lang="ja-JP" altLang="ja-JP" sz="1100">
              <a:solidFill>
                <a:schemeClr val="dk1"/>
              </a:solidFill>
              <a:effectLst/>
              <a:latin typeface="+mn-ea"/>
              <a:ea typeface="+mn-ea"/>
              <a:cs typeface="+mn-cs"/>
            </a:rPr>
            <a:t>）削減」の達成を目指す。</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37338</xdr:rowOff>
    </xdr:from>
    <xdr:to>
      <xdr:col>24</xdr:col>
      <xdr:colOff>558800</xdr:colOff>
      <xdr:row>61</xdr:row>
      <xdr:rowOff>44577</xdr:rowOff>
    </xdr:to>
    <xdr:cxnSp macro="">
      <xdr:nvCxnSpPr>
        <xdr:cNvPr id="319" name="直線コネクタ 318"/>
        <xdr:cNvCxnSpPr/>
      </xdr:nvCxnSpPr>
      <xdr:spPr>
        <a:xfrm flipV="1">
          <a:off x="16179800" y="1049578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37338</xdr:rowOff>
    </xdr:from>
    <xdr:to>
      <xdr:col>23</xdr:col>
      <xdr:colOff>406400</xdr:colOff>
      <xdr:row>61</xdr:row>
      <xdr:rowOff>44577</xdr:rowOff>
    </xdr:to>
    <xdr:cxnSp macro="">
      <xdr:nvCxnSpPr>
        <xdr:cNvPr id="322" name="直線コネクタ 321"/>
        <xdr:cNvCxnSpPr/>
      </xdr:nvCxnSpPr>
      <xdr:spPr>
        <a:xfrm>
          <a:off x="15290800" y="104957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37338</xdr:rowOff>
    </xdr:from>
    <xdr:to>
      <xdr:col>22</xdr:col>
      <xdr:colOff>203200</xdr:colOff>
      <xdr:row>61</xdr:row>
      <xdr:rowOff>59055</xdr:rowOff>
    </xdr:to>
    <xdr:cxnSp macro="">
      <xdr:nvCxnSpPr>
        <xdr:cNvPr id="325" name="直線コネクタ 324"/>
        <xdr:cNvCxnSpPr/>
      </xdr:nvCxnSpPr>
      <xdr:spPr>
        <a:xfrm flipV="1">
          <a:off x="14401800" y="1049578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61468</xdr:rowOff>
    </xdr:to>
    <xdr:cxnSp macro="">
      <xdr:nvCxnSpPr>
        <xdr:cNvPr id="328" name="直線コネクタ 327"/>
        <xdr:cNvCxnSpPr/>
      </xdr:nvCxnSpPr>
      <xdr:spPr>
        <a:xfrm flipV="1">
          <a:off x="13512800" y="105175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157988</xdr:rowOff>
    </xdr:from>
    <xdr:to>
      <xdr:col>24</xdr:col>
      <xdr:colOff>609600</xdr:colOff>
      <xdr:row>61</xdr:row>
      <xdr:rowOff>88138</xdr:rowOff>
    </xdr:to>
    <xdr:sp macro="" textlink="">
      <xdr:nvSpPr>
        <xdr:cNvPr id="338" name="円/楕円 337"/>
        <xdr:cNvSpPr/>
      </xdr:nvSpPr>
      <xdr:spPr>
        <a:xfrm>
          <a:off x="16967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3065</xdr:rowOff>
    </xdr:from>
    <xdr:ext cx="762000" cy="259045"/>
    <xdr:sp macro="" textlink="">
      <xdr:nvSpPr>
        <xdr:cNvPr id="339" name="定員管理の状況該当値テキスト"/>
        <xdr:cNvSpPr txBox="1"/>
      </xdr:nvSpPr>
      <xdr:spPr>
        <a:xfrm>
          <a:off x="17106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165227</xdr:rowOff>
    </xdr:from>
    <xdr:to>
      <xdr:col>23</xdr:col>
      <xdr:colOff>457200</xdr:colOff>
      <xdr:row>61</xdr:row>
      <xdr:rowOff>95377</xdr:rowOff>
    </xdr:to>
    <xdr:sp macro="" textlink="">
      <xdr:nvSpPr>
        <xdr:cNvPr id="340" name="円/楕円 339"/>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105554</xdr:rowOff>
    </xdr:from>
    <xdr:ext cx="736600" cy="259045"/>
    <xdr:sp macro="" textlink="">
      <xdr:nvSpPr>
        <xdr:cNvPr id="341" name="テキスト ボックス 340"/>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157988</xdr:rowOff>
    </xdr:from>
    <xdr:to>
      <xdr:col>22</xdr:col>
      <xdr:colOff>254000</xdr:colOff>
      <xdr:row>61</xdr:row>
      <xdr:rowOff>88138</xdr:rowOff>
    </xdr:to>
    <xdr:sp macro="" textlink="">
      <xdr:nvSpPr>
        <xdr:cNvPr id="342" name="円/楕円 341"/>
        <xdr:cNvSpPr/>
      </xdr:nvSpPr>
      <xdr:spPr>
        <a:xfrm>
          <a:off x="15240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98315</xdr:rowOff>
    </xdr:from>
    <xdr:ext cx="762000" cy="259045"/>
    <xdr:sp macro="" textlink="">
      <xdr:nvSpPr>
        <xdr:cNvPr id="343" name="テキスト ボックス 342"/>
        <xdr:cNvSpPr txBox="1"/>
      </xdr:nvSpPr>
      <xdr:spPr>
        <a:xfrm>
          <a:off x="14909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4" name="円/楕円 343"/>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45" name="テキスト ボックス 344"/>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10668</xdr:rowOff>
    </xdr:from>
    <xdr:to>
      <xdr:col>19</xdr:col>
      <xdr:colOff>533400</xdr:colOff>
      <xdr:row>61</xdr:row>
      <xdr:rowOff>112268</xdr:rowOff>
    </xdr:to>
    <xdr:sp macro="" textlink="">
      <xdr:nvSpPr>
        <xdr:cNvPr id="346" name="円/楕円 345"/>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122445</xdr:rowOff>
    </xdr:from>
    <xdr:ext cx="762000" cy="259045"/>
    <xdr:sp macro="" textlink="">
      <xdr:nvSpPr>
        <xdr:cNvPr id="347" name="テキスト ボックス 346"/>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ea"/>
              <a:ea typeface="+mn-ea"/>
              <a:cs typeface="+mn-cs"/>
            </a:rPr>
            <a:t>　全国</a:t>
          </a:r>
          <a:r>
            <a:rPr lang="ja-JP" altLang="en-US" sz="1100" b="0" i="0" baseline="0">
              <a:solidFill>
                <a:schemeClr val="dk1"/>
              </a:solidFill>
              <a:effectLst/>
              <a:latin typeface="+mn-ea"/>
              <a:ea typeface="+mn-ea"/>
              <a:cs typeface="+mn-cs"/>
            </a:rPr>
            <a:t>平均を</a:t>
          </a:r>
          <a:r>
            <a:rPr lang="en-US" altLang="ja-JP" sz="1100" b="0" i="0" baseline="0">
              <a:solidFill>
                <a:schemeClr val="dk1"/>
              </a:solidFill>
              <a:effectLst/>
              <a:latin typeface="+mn-ea"/>
              <a:ea typeface="+mn-ea"/>
              <a:cs typeface="+mn-cs"/>
            </a:rPr>
            <a:t>0.7</a:t>
          </a:r>
          <a:r>
            <a:rPr lang="ja-JP" altLang="ja-JP" sz="1100" b="0" i="0" baseline="0">
              <a:solidFill>
                <a:schemeClr val="dk1"/>
              </a:solidFill>
              <a:effectLst/>
              <a:latin typeface="+mn-ea"/>
              <a:ea typeface="+mn-ea"/>
              <a:cs typeface="+mn-cs"/>
            </a:rPr>
            <a:t>ポイント下回っているが、類似団体平均を</a:t>
          </a:r>
          <a:r>
            <a:rPr lang="en-US" altLang="ja-JP" sz="1100" b="0" i="0" baseline="0">
              <a:solidFill>
                <a:schemeClr val="dk1"/>
              </a:solidFill>
              <a:effectLst/>
              <a:latin typeface="+mn-ea"/>
              <a:ea typeface="+mn-ea"/>
              <a:cs typeface="+mn-cs"/>
            </a:rPr>
            <a:t>0.3</a:t>
          </a:r>
          <a:r>
            <a:rPr lang="ja-JP" altLang="ja-JP" sz="1100" b="0" i="0" baseline="0">
              <a:solidFill>
                <a:schemeClr val="dk1"/>
              </a:solidFill>
              <a:effectLst/>
              <a:latin typeface="+mn-ea"/>
              <a:ea typeface="+mn-ea"/>
              <a:cs typeface="+mn-cs"/>
            </a:rPr>
            <a:t>ポイント、埼玉県平均を</a:t>
          </a:r>
          <a:r>
            <a:rPr lang="en-US" altLang="ja-JP" sz="1100" b="0" i="0" baseline="0">
              <a:solidFill>
                <a:schemeClr val="dk1"/>
              </a:solidFill>
              <a:effectLst/>
              <a:latin typeface="+mn-ea"/>
              <a:ea typeface="+mn-ea"/>
              <a:cs typeface="+mn-cs"/>
            </a:rPr>
            <a:t>1.6</a:t>
          </a:r>
          <a:r>
            <a:rPr lang="ja-JP" altLang="ja-JP" sz="1100" b="0" i="0" baseline="0">
              <a:solidFill>
                <a:schemeClr val="dk1"/>
              </a:solidFill>
              <a:effectLst/>
              <a:latin typeface="+mn-ea"/>
              <a:ea typeface="+mn-ea"/>
              <a:cs typeface="+mn-cs"/>
            </a:rPr>
            <a:t>ポイント上回っている。</a:t>
          </a:r>
          <a:endParaRPr lang="ja-JP" altLang="ja-JP" sz="1400">
            <a:effectLst/>
            <a:latin typeface="+mn-ea"/>
            <a:ea typeface="+mn-ea"/>
          </a:endParaRPr>
        </a:p>
        <a:p>
          <a:r>
            <a:rPr lang="ja-JP" altLang="ja-JP" sz="1100" b="0" i="0" baseline="0">
              <a:solidFill>
                <a:schemeClr val="dk1"/>
              </a:solidFill>
              <a:effectLst/>
              <a:latin typeface="+mn-ea"/>
              <a:ea typeface="+mn-ea"/>
              <a:cs typeface="+mn-cs"/>
            </a:rPr>
            <a:t>　今後も引き続き、高金利の市債を繰上返済するなどの公債費負担軽減策を実施していく。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20828</xdr:rowOff>
    </xdr:to>
    <xdr:cxnSp macro="">
      <xdr:nvCxnSpPr>
        <xdr:cNvPr id="379" name="直線コネクタ 378"/>
        <xdr:cNvCxnSpPr/>
      </xdr:nvCxnSpPr>
      <xdr:spPr>
        <a:xfrm flipV="1">
          <a:off x="16179800" y="68595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69088</xdr:rowOff>
    </xdr:to>
    <xdr:cxnSp macro="">
      <xdr:nvCxnSpPr>
        <xdr:cNvPr id="382" name="直線コネクタ 381"/>
        <xdr:cNvCxnSpPr/>
      </xdr:nvCxnSpPr>
      <xdr:spPr>
        <a:xfrm flipV="1">
          <a:off x="15290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136652</xdr:rowOff>
    </xdr:to>
    <xdr:cxnSp macro="">
      <xdr:nvCxnSpPr>
        <xdr:cNvPr id="385" name="直線コネクタ 384"/>
        <xdr:cNvCxnSpPr/>
      </xdr:nvCxnSpPr>
      <xdr:spPr>
        <a:xfrm flipV="1">
          <a:off x="14401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81026</xdr:rowOff>
    </xdr:to>
    <xdr:cxnSp macro="">
      <xdr:nvCxnSpPr>
        <xdr:cNvPr id="388" name="直線コネクタ 387"/>
        <xdr:cNvCxnSpPr/>
      </xdr:nvCxnSpPr>
      <xdr:spPr>
        <a:xfrm flipV="1">
          <a:off x="13512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98" name="円/楕円 397"/>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94251</xdr:rowOff>
    </xdr:from>
    <xdr:ext cx="762000" cy="259045"/>
    <xdr:sp macro="" textlink="">
      <xdr:nvSpPr>
        <xdr:cNvPr id="399" name="公債費負担の状況該当値テキスト"/>
        <xdr:cNvSpPr txBox="1"/>
      </xdr:nvSpPr>
      <xdr:spPr>
        <a:xfrm>
          <a:off x="17106900" y="67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0" name="円/楕円 399"/>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56405</xdr:rowOff>
    </xdr:from>
    <xdr:ext cx="736600" cy="259045"/>
    <xdr:sp macro="" textlink="">
      <xdr:nvSpPr>
        <xdr:cNvPr id="401" name="テキスト ボックス 40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2" name="円/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4" name="円/楕円 403"/>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5" name="テキスト ボックス 404"/>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6" name="円/楕円 405"/>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116603</xdr:rowOff>
    </xdr:from>
    <xdr:ext cx="762000" cy="259045"/>
    <xdr:sp macro="" textlink="">
      <xdr:nvSpPr>
        <xdr:cNvPr id="407" name="テキスト ボックス 406"/>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将来の負担額よりも、将来負担額に充当できる基金などの金額の方が大きいため算定されなかった。</a:t>
          </a:r>
          <a:endParaRPr lang="ja-JP" altLang="ja-JP" sz="1400">
            <a:effectLst/>
          </a:endParaRPr>
        </a:p>
        <a:p>
          <a:pPr rtl="0"/>
          <a:r>
            <a:rPr lang="ja-JP" altLang="ja-JP" sz="1100" b="0" i="0" baseline="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44365</xdr:rowOff>
    </xdr:from>
    <xdr:to>
      <xdr:col>22</xdr:col>
      <xdr:colOff>203200</xdr:colOff>
      <xdr:row>14</xdr:row>
      <xdr:rowOff>88604</xdr:rowOff>
    </xdr:to>
    <xdr:cxnSp macro="">
      <xdr:nvCxnSpPr>
        <xdr:cNvPr id="441" name="直線コネクタ 440"/>
        <xdr:cNvCxnSpPr/>
      </xdr:nvCxnSpPr>
      <xdr:spPr>
        <a:xfrm flipV="1">
          <a:off x="14401800" y="24446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88604</xdr:rowOff>
    </xdr:from>
    <xdr:to>
      <xdr:col>21</xdr:col>
      <xdr:colOff>0</xdr:colOff>
      <xdr:row>14</xdr:row>
      <xdr:rowOff>167428</xdr:rowOff>
    </xdr:to>
    <xdr:cxnSp macro="">
      <xdr:nvCxnSpPr>
        <xdr:cNvPr id="444" name="直線コネクタ 443"/>
        <xdr:cNvCxnSpPr/>
      </xdr:nvCxnSpPr>
      <xdr:spPr>
        <a:xfrm flipV="1">
          <a:off x="13512800" y="2488904"/>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8" name="テキスト ボックス 447"/>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0" name="テキスト ボックス 449"/>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2" name="テキスト ボックス 451"/>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58" name="円/楕円 457"/>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59" name="テキスト ボックス 458"/>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37804</xdr:rowOff>
    </xdr:from>
    <xdr:to>
      <xdr:col>21</xdr:col>
      <xdr:colOff>50800</xdr:colOff>
      <xdr:row>14</xdr:row>
      <xdr:rowOff>139404</xdr:rowOff>
    </xdr:to>
    <xdr:sp macro="" textlink="">
      <xdr:nvSpPr>
        <xdr:cNvPr id="460" name="円/楕円 459"/>
        <xdr:cNvSpPr/>
      </xdr:nvSpPr>
      <xdr:spPr>
        <a:xfrm>
          <a:off x="14351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149581</xdr:rowOff>
    </xdr:from>
    <xdr:ext cx="762000" cy="259045"/>
    <xdr:sp macro="" textlink="">
      <xdr:nvSpPr>
        <xdr:cNvPr id="461" name="テキスト ボックス 460"/>
        <xdr:cNvSpPr txBox="1"/>
      </xdr:nvSpPr>
      <xdr:spPr>
        <a:xfrm>
          <a:off x="14020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116628</xdr:rowOff>
    </xdr:from>
    <xdr:to>
      <xdr:col>19</xdr:col>
      <xdr:colOff>533400</xdr:colOff>
      <xdr:row>15</xdr:row>
      <xdr:rowOff>46778</xdr:rowOff>
    </xdr:to>
    <xdr:sp macro="" textlink="">
      <xdr:nvSpPr>
        <xdr:cNvPr id="462" name="円/楕円 461"/>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56955</xdr:rowOff>
    </xdr:from>
    <xdr:ext cx="762000" cy="259045"/>
    <xdr:sp macro="" textlink="">
      <xdr:nvSpPr>
        <xdr:cNvPr id="463" name="テキスト ボックス 462"/>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下回っている。これは、消防広域化により、平成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a:effectLst/>
          </a:endParaRPr>
        </a:p>
        <a:p>
          <a:r>
            <a:rPr lang="ja-JP" altLang="ja-JP" sz="1100" b="0" i="0" baseline="0">
              <a:solidFill>
                <a:schemeClr val="dk1"/>
              </a:solidFill>
              <a:effectLst/>
              <a:latin typeface="+mn-lt"/>
              <a:ea typeface="+mn-ea"/>
              <a:cs typeface="+mn-cs"/>
            </a:rPr>
            <a:t>　事務事業や組織機構の見直し及び民間委託等を推進し、定員適正化計画に基づき一層の人件費の抑制を図る。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146050</xdr:rowOff>
    </xdr:to>
    <xdr:cxnSp macro="">
      <xdr:nvCxnSpPr>
        <xdr:cNvPr id="66" name="直線コネクタ 65"/>
        <xdr:cNvCxnSpPr/>
      </xdr:nvCxnSpPr>
      <xdr:spPr>
        <a:xfrm>
          <a:off x="3987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50800</xdr:rowOff>
    </xdr:to>
    <xdr:cxnSp macro="">
      <xdr:nvCxnSpPr>
        <xdr:cNvPr id="69" name="直線コネクタ 68"/>
        <xdr:cNvCxnSpPr/>
      </xdr:nvCxnSpPr>
      <xdr:spPr>
        <a:xfrm flipV="1">
          <a:off x="3098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50800</xdr:rowOff>
    </xdr:to>
    <xdr:cxnSp macro="">
      <xdr:nvCxnSpPr>
        <xdr:cNvPr id="72" name="直線コネクタ 71"/>
        <xdr:cNvCxnSpPr/>
      </xdr:nvCxnSpPr>
      <xdr:spPr>
        <a:xfrm>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39</xdr:row>
      <xdr:rowOff>69850</xdr:rowOff>
    </xdr:to>
    <xdr:cxnSp macro="">
      <xdr:nvCxnSpPr>
        <xdr:cNvPr id="75" name="直線コネクタ 74"/>
        <xdr:cNvCxnSpPr/>
      </xdr:nvCxnSpPr>
      <xdr:spPr>
        <a:xfrm flipV="1">
          <a:off x="1320800" y="61849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今後も、合併のメリットを活かし、更なる行財政改革を推進し、効率的な財政運営を図る。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48079</xdr:rowOff>
    </xdr:to>
    <xdr:cxnSp macro="">
      <xdr:nvCxnSpPr>
        <xdr:cNvPr id="129" name="直線コネクタ 128"/>
        <xdr:cNvCxnSpPr/>
      </xdr:nvCxnSpPr>
      <xdr:spPr>
        <a:xfrm>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154214</xdr:rowOff>
    </xdr:to>
    <xdr:cxnSp macro="">
      <xdr:nvCxnSpPr>
        <xdr:cNvPr id="132" name="直線コネクタ 131"/>
        <xdr:cNvCxnSpPr/>
      </xdr:nvCxnSpPr>
      <xdr:spPr>
        <a:xfrm flipV="1">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154214</xdr:rowOff>
    </xdr:to>
    <xdr:cxnSp macro="">
      <xdr:nvCxnSpPr>
        <xdr:cNvPr id="135" name="直線コネクタ 134"/>
        <xdr:cNvCxnSpPr/>
      </xdr:nvCxnSpPr>
      <xdr:spPr>
        <a:xfrm>
          <a:off x="13893800" y="2755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23586</xdr:rowOff>
    </xdr:to>
    <xdr:cxnSp macro="">
      <xdr:nvCxnSpPr>
        <xdr:cNvPr id="138" name="直線コネクタ 137"/>
        <xdr:cNvCxnSpPr/>
      </xdr:nvCxnSpPr>
      <xdr:spPr>
        <a:xfrm flipV="1">
          <a:off x="13004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13806</xdr:rowOff>
    </xdr:from>
    <xdr:ext cx="762000" cy="259045"/>
    <xdr:sp macro="" textlink="">
      <xdr:nvSpPr>
        <xdr:cNvPr id="149" name="物件費該当値テキスト"/>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0" name="円/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51" name="テキスト ボックス 150"/>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扶助費に係る経常収支比率は、類似団体平均より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年度と比較する</a:t>
          </a:r>
          <a:r>
            <a:rPr lang="ja-JP" altLang="en-US"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増加となり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傾向にある。</a:t>
          </a:r>
          <a:endParaRPr lang="ja-JP" altLang="ja-JP" sz="1400">
            <a:effectLst/>
          </a:endParaRPr>
        </a:p>
        <a:p>
          <a:pPr rtl="0" fontAlgn="base"/>
          <a:r>
            <a:rPr lang="ja-JP" altLang="ja-JP" sz="1100" b="0" i="0" baseline="0">
              <a:solidFill>
                <a:schemeClr val="dk1"/>
              </a:solidFill>
              <a:effectLst/>
              <a:latin typeface="+mn-lt"/>
              <a:ea typeface="+mn-ea"/>
              <a:cs typeface="+mn-cs"/>
            </a:rPr>
            <a:t>　今後も少子化・長寿化に伴い扶助費の増加が見込まれるため、扶助費の伸びを人件費及び物件費等の圧縮で補っていく。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146050</xdr:rowOff>
    </xdr:to>
    <xdr:cxnSp macro="">
      <xdr:nvCxnSpPr>
        <xdr:cNvPr id="190" name="直線コネクタ 189"/>
        <xdr:cNvCxnSpPr/>
      </xdr:nvCxnSpPr>
      <xdr:spPr>
        <a:xfrm>
          <a:off x="3987800" y="9594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165100</xdr:rowOff>
    </xdr:to>
    <xdr:cxnSp macro="">
      <xdr:nvCxnSpPr>
        <xdr:cNvPr id="193" name="直線コネクタ 192"/>
        <xdr:cNvCxnSpPr/>
      </xdr:nvCxnSpPr>
      <xdr:spPr>
        <a:xfrm>
          <a:off x="3098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6" name="直線コネクタ 195"/>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9" name="直線コネクタ 198"/>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その他に係る経常収支比率は類似団体平均より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下回っているが、埼玉県平均を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上回っている。</a:t>
          </a:r>
          <a:endParaRPr lang="ja-JP" altLang="ja-JP" sz="1400">
            <a:effectLst/>
          </a:endParaRPr>
        </a:p>
        <a:p>
          <a:pPr rtl="0" fontAlgn="base"/>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年度以降の広域化に伴う国民健康保険事業特別会計や、第</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期介護保険事業計画の策定に伴う介護保険事業特別会計への繰出金は、今後不透明であるが、両特別会計の繰出金の占める割合が大きいため、その動向に注意する必要がある。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146050</xdr:rowOff>
    </xdr:to>
    <xdr:cxnSp macro="">
      <xdr:nvCxnSpPr>
        <xdr:cNvPr id="251" name="直線コネクタ 250"/>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146050</xdr:rowOff>
    </xdr:to>
    <xdr:cxnSp macro="">
      <xdr:nvCxnSpPr>
        <xdr:cNvPr id="254" name="直線コネクタ 253"/>
        <xdr:cNvCxnSpPr/>
      </xdr:nvCxnSpPr>
      <xdr:spPr>
        <a:xfrm>
          <a:off x="14782800" y="947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55</xdr:row>
      <xdr:rowOff>44450</xdr:rowOff>
    </xdr:to>
    <xdr:cxnSp macro="">
      <xdr:nvCxnSpPr>
        <xdr:cNvPr id="257" name="直線コネクタ 256"/>
        <xdr:cNvCxnSpPr/>
      </xdr:nvCxnSpPr>
      <xdr:spPr>
        <a:xfrm>
          <a:off x="13893800" y="9271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88900</xdr:rowOff>
    </xdr:to>
    <xdr:cxnSp macro="">
      <xdr:nvCxnSpPr>
        <xdr:cNvPr id="260" name="直線コネクタ 259"/>
        <xdr:cNvCxnSpPr/>
      </xdr:nvCxnSpPr>
      <xdr:spPr>
        <a:xfrm flipV="1">
          <a:off x="13004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上回っている。これは、消防広域化により、平成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77470</xdr:rowOff>
    </xdr:to>
    <xdr:cxnSp macro="">
      <xdr:nvCxnSpPr>
        <xdr:cNvPr id="311" name="直線コネクタ 310"/>
        <xdr:cNvCxnSpPr/>
      </xdr:nvCxnSpPr>
      <xdr:spPr>
        <a:xfrm>
          <a:off x="15671800" y="668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16510</xdr:rowOff>
    </xdr:to>
    <xdr:cxnSp macro="">
      <xdr:nvCxnSpPr>
        <xdr:cNvPr id="314" name="直線コネクタ 313"/>
        <xdr:cNvCxnSpPr/>
      </xdr:nvCxnSpPr>
      <xdr:spPr>
        <a:xfrm flipV="1">
          <a:off x="14782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16510</xdr:rowOff>
    </xdr:to>
    <xdr:cxnSp macro="">
      <xdr:nvCxnSpPr>
        <xdr:cNvPr id="317" name="直線コネクタ 316"/>
        <xdr:cNvCxnSpPr/>
      </xdr:nvCxnSpPr>
      <xdr:spPr>
        <a:xfrm>
          <a:off x="13893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39</xdr:row>
      <xdr:rowOff>1270</xdr:rowOff>
    </xdr:to>
    <xdr:cxnSp macro="">
      <xdr:nvCxnSpPr>
        <xdr:cNvPr id="320" name="直線コネクタ 319"/>
        <xdr:cNvCxnSpPr/>
      </xdr:nvCxnSpPr>
      <xdr:spPr>
        <a:xfrm>
          <a:off x="13004800" y="61010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26670</xdr:rowOff>
    </xdr:from>
    <xdr:to>
      <xdr:col>24</xdr:col>
      <xdr:colOff>82550</xdr:colOff>
      <xdr:row>39</xdr:row>
      <xdr:rowOff>128270</xdr:rowOff>
    </xdr:to>
    <xdr:sp macro="" textlink="">
      <xdr:nvSpPr>
        <xdr:cNvPr id="330" name="円/楕円 329"/>
        <xdr:cNvSpPr/>
      </xdr:nvSpPr>
      <xdr:spPr>
        <a:xfrm>
          <a:off x="16459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170197</xdr:rowOff>
    </xdr:from>
    <xdr:ext cx="762000" cy="259045"/>
    <xdr:sp macro="" textlink="">
      <xdr:nvSpPr>
        <xdr:cNvPr id="331" name="補助費等該当値テキスト"/>
        <xdr:cNvSpPr txBox="1"/>
      </xdr:nvSpPr>
      <xdr:spPr>
        <a:xfrm>
          <a:off x="16598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2" name="円/楕円 331"/>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3" name="テキスト ボックス 332"/>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137160</xdr:rowOff>
    </xdr:from>
    <xdr:to>
      <xdr:col>21</xdr:col>
      <xdr:colOff>412750</xdr:colOff>
      <xdr:row>39</xdr:row>
      <xdr:rowOff>67310</xdr:rowOff>
    </xdr:to>
    <xdr:sp macro="" textlink="">
      <xdr:nvSpPr>
        <xdr:cNvPr id="334" name="円/楕円 333"/>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52087</xdr:rowOff>
    </xdr:from>
    <xdr:ext cx="762000" cy="259045"/>
    <xdr:sp macro="" textlink="">
      <xdr:nvSpPr>
        <xdr:cNvPr id="335" name="テキスト ボックス 334"/>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6" name="円/楕円 335"/>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7" name="テキスト ボックス 336"/>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8" name="円/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と同数であ</a:t>
          </a:r>
          <a:r>
            <a:rPr lang="ja-JP" altLang="ja-JP" sz="1100" b="0" i="0" baseline="0">
              <a:solidFill>
                <a:schemeClr val="dk1"/>
              </a:solidFill>
              <a:effectLst/>
              <a:latin typeface="+mn-lt"/>
              <a:ea typeface="+mn-ea"/>
              <a:cs typeface="+mn-cs"/>
            </a:rPr>
            <a:t>る。</a:t>
          </a:r>
          <a:endParaRPr lang="ja-JP" altLang="ja-JP" sz="1400">
            <a:effectLst/>
          </a:endParaRPr>
        </a:p>
        <a:p>
          <a:r>
            <a:rPr lang="ja-JP" altLang="ja-JP" sz="1100" b="0" i="0" baseline="0">
              <a:solidFill>
                <a:schemeClr val="dk1"/>
              </a:solidFill>
              <a:effectLst/>
              <a:latin typeface="+mn-lt"/>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51563</xdr:rowOff>
    </xdr:to>
    <xdr:cxnSp macro="">
      <xdr:nvCxnSpPr>
        <xdr:cNvPr id="369" name="直線コネクタ 368"/>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74422</xdr:rowOff>
    </xdr:to>
    <xdr:cxnSp macro="">
      <xdr:nvCxnSpPr>
        <xdr:cNvPr id="372" name="直線コネクタ 371"/>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74422</xdr:rowOff>
    </xdr:to>
    <xdr:cxnSp macro="">
      <xdr:nvCxnSpPr>
        <xdr:cNvPr id="375" name="直線コネクタ 374"/>
        <xdr:cNvCxnSpPr/>
      </xdr:nvCxnSpPr>
      <xdr:spPr>
        <a:xfrm>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101854</xdr:rowOff>
    </xdr:to>
    <xdr:cxnSp macro="">
      <xdr:nvCxnSpPr>
        <xdr:cNvPr id="378" name="直線コネクタ 377"/>
        <xdr:cNvCxnSpPr/>
      </xdr:nvCxnSpPr>
      <xdr:spPr>
        <a:xfrm flipV="1">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8" name="円/楕円 38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90" name="円/楕円 389"/>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91" name="テキスト ボックス 390"/>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2" name="円/楕円 39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3" name="テキスト ボックス 39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4" name="円/楕円 393"/>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5" name="テキスト ボックス 39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6" name="円/楕円 395"/>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7" name="テキスト ボックス 396"/>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扶助費と</a:t>
          </a:r>
          <a:r>
            <a:rPr lang="ja-JP" altLang="ja-JP" sz="1100" b="0" i="0" baseline="0">
              <a:solidFill>
                <a:schemeClr val="dk1"/>
              </a:solidFill>
              <a:effectLst/>
              <a:latin typeface="+mn-lt"/>
              <a:ea typeface="+mn-ea"/>
              <a:cs typeface="+mn-cs"/>
            </a:rPr>
            <a:t>補助費等以外は類似団体平均以下である。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見込まれる扶助費に対応するため、合併のメリットを活かし、更なる行財政改革を推進する。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78</xdr:row>
      <xdr:rowOff>66039</xdr:rowOff>
    </xdr:to>
    <xdr:cxnSp macro="">
      <xdr:nvCxnSpPr>
        <xdr:cNvPr id="430" name="直線コネクタ 429"/>
        <xdr:cNvCxnSpPr/>
      </xdr:nvCxnSpPr>
      <xdr:spPr>
        <a:xfrm>
          <a:off x="15671800" y="132105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8889</xdr:rowOff>
    </xdr:to>
    <xdr:cxnSp macro="">
      <xdr:nvCxnSpPr>
        <xdr:cNvPr id="433" name="直線コネクタ 432"/>
        <xdr:cNvCxnSpPr/>
      </xdr:nvCxnSpPr>
      <xdr:spPr>
        <a:xfrm>
          <a:off x="14782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77</xdr:row>
      <xdr:rowOff>8889</xdr:rowOff>
    </xdr:to>
    <xdr:cxnSp macro="">
      <xdr:nvCxnSpPr>
        <xdr:cNvPr id="436" name="直線コネクタ 435"/>
        <xdr:cNvCxnSpPr/>
      </xdr:nvCxnSpPr>
      <xdr:spPr>
        <a:xfrm>
          <a:off x="13893800" y="129362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75</xdr:row>
      <xdr:rowOff>77470</xdr:rowOff>
    </xdr:to>
    <xdr:cxnSp macro="">
      <xdr:nvCxnSpPr>
        <xdr:cNvPr id="439" name="直線コネクタ 438"/>
        <xdr:cNvCxnSpPr/>
      </xdr:nvCxnSpPr>
      <xdr:spPr>
        <a:xfrm>
          <a:off x="13004800" y="12738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9" name="円/楕円 448"/>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50"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1" name="円/楕円 45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52" name="テキスト ボックス 45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3" name="円/楕円 452"/>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4" name="テキスト ボックス 453"/>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55" name="円/楕円 454"/>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56" name="テキスト ボックス 455"/>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57" name="円/楕円 456"/>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58" name="テキスト ボックス 457"/>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98387</xdr:rowOff>
    </xdr:from>
    <xdr:to>
      <xdr:col>4</xdr:col>
      <xdr:colOff>1117600</xdr:colOff>
      <xdr:row>17</xdr:row>
      <xdr:rowOff>113894</xdr:rowOff>
    </xdr:to>
    <xdr:cxnSp macro="">
      <xdr:nvCxnSpPr>
        <xdr:cNvPr id="50" name="直線コネクタ 49"/>
        <xdr:cNvCxnSpPr/>
      </xdr:nvCxnSpPr>
      <xdr:spPr bwMode="auto">
        <a:xfrm>
          <a:off x="5003800" y="3060662"/>
          <a:ext cx="6477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98387</xdr:rowOff>
    </xdr:from>
    <xdr:to>
      <xdr:col>4</xdr:col>
      <xdr:colOff>469900</xdr:colOff>
      <xdr:row>17</xdr:row>
      <xdr:rowOff>137135</xdr:rowOff>
    </xdr:to>
    <xdr:cxnSp macro="">
      <xdr:nvCxnSpPr>
        <xdr:cNvPr id="53" name="直線コネクタ 52"/>
        <xdr:cNvCxnSpPr/>
      </xdr:nvCxnSpPr>
      <xdr:spPr bwMode="auto">
        <a:xfrm flipV="1">
          <a:off x="4305300" y="306066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137135</xdr:rowOff>
    </xdr:from>
    <xdr:to>
      <xdr:col>3</xdr:col>
      <xdr:colOff>904875</xdr:colOff>
      <xdr:row>17</xdr:row>
      <xdr:rowOff>147498</xdr:rowOff>
    </xdr:to>
    <xdr:cxnSp macro="">
      <xdr:nvCxnSpPr>
        <xdr:cNvPr id="56" name="直線コネクタ 55"/>
        <xdr:cNvCxnSpPr/>
      </xdr:nvCxnSpPr>
      <xdr:spPr bwMode="auto">
        <a:xfrm flipV="1">
          <a:off x="3606800" y="3099410"/>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140678</xdr:rowOff>
    </xdr:from>
    <xdr:to>
      <xdr:col>3</xdr:col>
      <xdr:colOff>206375</xdr:colOff>
      <xdr:row>17</xdr:row>
      <xdr:rowOff>147498</xdr:rowOff>
    </xdr:to>
    <xdr:cxnSp macro="">
      <xdr:nvCxnSpPr>
        <xdr:cNvPr id="59" name="直線コネクタ 58"/>
        <xdr:cNvCxnSpPr/>
      </xdr:nvCxnSpPr>
      <xdr:spPr bwMode="auto">
        <a:xfrm>
          <a:off x="2908300" y="3102953"/>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63094</xdr:rowOff>
    </xdr:from>
    <xdr:to>
      <xdr:col>5</xdr:col>
      <xdr:colOff>34925</xdr:colOff>
      <xdr:row>17</xdr:row>
      <xdr:rowOff>164694</xdr:rowOff>
    </xdr:to>
    <xdr:sp macro="" textlink="">
      <xdr:nvSpPr>
        <xdr:cNvPr id="69" name="円/楕円 68"/>
        <xdr:cNvSpPr/>
      </xdr:nvSpPr>
      <xdr:spPr bwMode="auto">
        <a:xfrm>
          <a:off x="56007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35171</xdr:rowOff>
    </xdr:from>
    <xdr:ext cx="762000" cy="259045"/>
    <xdr:sp macro="" textlink="">
      <xdr:nvSpPr>
        <xdr:cNvPr id="70" name="人口1人当たり決算額の推移該当値テキスト130"/>
        <xdr:cNvSpPr txBox="1"/>
      </xdr:nvSpPr>
      <xdr:spPr>
        <a:xfrm>
          <a:off x="5740400" y="299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47587</xdr:rowOff>
    </xdr:from>
    <xdr:to>
      <xdr:col>4</xdr:col>
      <xdr:colOff>520700</xdr:colOff>
      <xdr:row>17</xdr:row>
      <xdr:rowOff>149187</xdr:rowOff>
    </xdr:to>
    <xdr:sp macro="" textlink="">
      <xdr:nvSpPr>
        <xdr:cNvPr id="71" name="円/楕円 70"/>
        <xdr:cNvSpPr/>
      </xdr:nvSpPr>
      <xdr:spPr bwMode="auto">
        <a:xfrm>
          <a:off x="49530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159364</xdr:rowOff>
    </xdr:from>
    <xdr:ext cx="736600" cy="259045"/>
    <xdr:sp macro="" textlink="">
      <xdr:nvSpPr>
        <xdr:cNvPr id="72" name="テキスト ボックス 71"/>
        <xdr:cNvSpPr txBox="1"/>
      </xdr:nvSpPr>
      <xdr:spPr>
        <a:xfrm>
          <a:off x="4622800" y="277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86335</xdr:rowOff>
    </xdr:from>
    <xdr:to>
      <xdr:col>3</xdr:col>
      <xdr:colOff>955675</xdr:colOff>
      <xdr:row>18</xdr:row>
      <xdr:rowOff>16485</xdr:rowOff>
    </xdr:to>
    <xdr:sp macro="" textlink="">
      <xdr:nvSpPr>
        <xdr:cNvPr id="73" name="円/楕円 72"/>
        <xdr:cNvSpPr/>
      </xdr:nvSpPr>
      <xdr:spPr bwMode="auto">
        <a:xfrm>
          <a:off x="4254500" y="30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1262</xdr:rowOff>
    </xdr:from>
    <xdr:ext cx="762000" cy="259045"/>
    <xdr:sp macro="" textlink="">
      <xdr:nvSpPr>
        <xdr:cNvPr id="74" name="テキスト ボックス 73"/>
        <xdr:cNvSpPr txBox="1"/>
      </xdr:nvSpPr>
      <xdr:spPr>
        <a:xfrm>
          <a:off x="3924300" y="31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96698</xdr:rowOff>
    </xdr:from>
    <xdr:to>
      <xdr:col>3</xdr:col>
      <xdr:colOff>257175</xdr:colOff>
      <xdr:row>18</xdr:row>
      <xdr:rowOff>26848</xdr:rowOff>
    </xdr:to>
    <xdr:sp macro="" textlink="">
      <xdr:nvSpPr>
        <xdr:cNvPr id="75" name="円/楕円 74"/>
        <xdr:cNvSpPr/>
      </xdr:nvSpPr>
      <xdr:spPr bwMode="auto">
        <a:xfrm>
          <a:off x="3556000" y="305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11625</xdr:rowOff>
    </xdr:from>
    <xdr:ext cx="762000" cy="259045"/>
    <xdr:sp macro="" textlink="">
      <xdr:nvSpPr>
        <xdr:cNvPr id="76" name="テキスト ボックス 75"/>
        <xdr:cNvSpPr txBox="1"/>
      </xdr:nvSpPr>
      <xdr:spPr>
        <a:xfrm>
          <a:off x="3225800" y="31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89878</xdr:rowOff>
    </xdr:from>
    <xdr:to>
      <xdr:col>2</xdr:col>
      <xdr:colOff>692150</xdr:colOff>
      <xdr:row>18</xdr:row>
      <xdr:rowOff>20028</xdr:rowOff>
    </xdr:to>
    <xdr:sp macro="" textlink="">
      <xdr:nvSpPr>
        <xdr:cNvPr id="77" name="円/楕円 76"/>
        <xdr:cNvSpPr/>
      </xdr:nvSpPr>
      <xdr:spPr bwMode="auto">
        <a:xfrm>
          <a:off x="28575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4805</xdr:rowOff>
    </xdr:from>
    <xdr:ext cx="762000" cy="259045"/>
    <xdr:sp macro="" textlink="">
      <xdr:nvSpPr>
        <xdr:cNvPr id="78" name="テキスト ボックス 77"/>
        <xdr:cNvSpPr txBox="1"/>
      </xdr:nvSpPr>
      <xdr:spPr>
        <a:xfrm>
          <a:off x="2527300" y="31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91834</xdr:rowOff>
    </xdr:from>
    <xdr:to>
      <xdr:col>4</xdr:col>
      <xdr:colOff>1117600</xdr:colOff>
      <xdr:row>35</xdr:row>
      <xdr:rowOff>136601</xdr:rowOff>
    </xdr:to>
    <xdr:cxnSp macro="">
      <xdr:nvCxnSpPr>
        <xdr:cNvPr id="111" name="直線コネクタ 110"/>
        <xdr:cNvCxnSpPr/>
      </xdr:nvCxnSpPr>
      <xdr:spPr bwMode="auto">
        <a:xfrm>
          <a:off x="5003800" y="6702184"/>
          <a:ext cx="6477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121378</xdr:rowOff>
    </xdr:from>
    <xdr:ext cx="762000" cy="259045"/>
    <xdr:sp macro="" textlink="">
      <xdr:nvSpPr>
        <xdr:cNvPr id="112" name="人口1人当たり決算額の推移平均値テキスト445"/>
        <xdr:cNvSpPr txBox="1"/>
      </xdr:nvSpPr>
      <xdr:spPr>
        <a:xfrm>
          <a:off x="5740400" y="6731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91834</xdr:rowOff>
    </xdr:from>
    <xdr:to>
      <xdr:col>4</xdr:col>
      <xdr:colOff>469900</xdr:colOff>
      <xdr:row>35</xdr:row>
      <xdr:rowOff>127915</xdr:rowOff>
    </xdr:to>
    <xdr:cxnSp macro="">
      <xdr:nvCxnSpPr>
        <xdr:cNvPr id="114" name="直線コネクタ 113"/>
        <xdr:cNvCxnSpPr/>
      </xdr:nvCxnSpPr>
      <xdr:spPr bwMode="auto">
        <a:xfrm flipV="1">
          <a:off x="4305300" y="6702184"/>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93053</xdr:rowOff>
    </xdr:from>
    <xdr:to>
      <xdr:col>3</xdr:col>
      <xdr:colOff>904875</xdr:colOff>
      <xdr:row>35</xdr:row>
      <xdr:rowOff>127915</xdr:rowOff>
    </xdr:to>
    <xdr:cxnSp macro="">
      <xdr:nvCxnSpPr>
        <xdr:cNvPr id="117" name="直線コネクタ 116"/>
        <xdr:cNvCxnSpPr/>
      </xdr:nvCxnSpPr>
      <xdr:spPr bwMode="auto">
        <a:xfrm>
          <a:off x="3606800" y="67034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322149</xdr:rowOff>
    </xdr:from>
    <xdr:to>
      <xdr:col>3</xdr:col>
      <xdr:colOff>206375</xdr:colOff>
      <xdr:row>35</xdr:row>
      <xdr:rowOff>93053</xdr:rowOff>
    </xdr:to>
    <xdr:cxnSp macro="">
      <xdr:nvCxnSpPr>
        <xdr:cNvPr id="120" name="直線コネクタ 119"/>
        <xdr:cNvCxnSpPr/>
      </xdr:nvCxnSpPr>
      <xdr:spPr bwMode="auto">
        <a:xfrm>
          <a:off x="2908300" y="6589599"/>
          <a:ext cx="698500" cy="11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85801</xdr:rowOff>
    </xdr:from>
    <xdr:to>
      <xdr:col>5</xdr:col>
      <xdr:colOff>34925</xdr:colOff>
      <xdr:row>35</xdr:row>
      <xdr:rowOff>187401</xdr:rowOff>
    </xdr:to>
    <xdr:sp macro="" textlink="">
      <xdr:nvSpPr>
        <xdr:cNvPr id="130" name="円/楕円 129"/>
        <xdr:cNvSpPr/>
      </xdr:nvSpPr>
      <xdr:spPr bwMode="auto">
        <a:xfrm>
          <a:off x="56007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273778</xdr:rowOff>
    </xdr:from>
    <xdr:ext cx="762000" cy="259045"/>
    <xdr:sp macro="" textlink="">
      <xdr:nvSpPr>
        <xdr:cNvPr id="131" name="人口1人当たり決算額の推移該当値テキスト445"/>
        <xdr:cNvSpPr txBox="1"/>
      </xdr:nvSpPr>
      <xdr:spPr>
        <a:xfrm>
          <a:off x="5740400" y="654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41034</xdr:rowOff>
    </xdr:from>
    <xdr:to>
      <xdr:col>4</xdr:col>
      <xdr:colOff>520700</xdr:colOff>
      <xdr:row>35</xdr:row>
      <xdr:rowOff>142634</xdr:rowOff>
    </xdr:to>
    <xdr:sp macro="" textlink="">
      <xdr:nvSpPr>
        <xdr:cNvPr id="132" name="円/楕円 131"/>
        <xdr:cNvSpPr/>
      </xdr:nvSpPr>
      <xdr:spPr bwMode="auto">
        <a:xfrm>
          <a:off x="49530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152811</xdr:rowOff>
    </xdr:from>
    <xdr:ext cx="736600" cy="259045"/>
    <xdr:sp macro="" textlink="">
      <xdr:nvSpPr>
        <xdr:cNvPr id="133" name="テキスト ボックス 132"/>
        <xdr:cNvSpPr txBox="1"/>
      </xdr:nvSpPr>
      <xdr:spPr>
        <a:xfrm>
          <a:off x="4622800" y="642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77115</xdr:rowOff>
    </xdr:from>
    <xdr:to>
      <xdr:col>3</xdr:col>
      <xdr:colOff>955675</xdr:colOff>
      <xdr:row>35</xdr:row>
      <xdr:rowOff>178715</xdr:rowOff>
    </xdr:to>
    <xdr:sp macro="" textlink="">
      <xdr:nvSpPr>
        <xdr:cNvPr id="134" name="円/楕円 133"/>
        <xdr:cNvSpPr/>
      </xdr:nvSpPr>
      <xdr:spPr bwMode="auto">
        <a:xfrm>
          <a:off x="42545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163492</xdr:rowOff>
    </xdr:from>
    <xdr:ext cx="762000" cy="259045"/>
    <xdr:sp macro="" textlink="">
      <xdr:nvSpPr>
        <xdr:cNvPr id="135" name="テキスト ボックス 134"/>
        <xdr:cNvSpPr txBox="1"/>
      </xdr:nvSpPr>
      <xdr:spPr>
        <a:xfrm>
          <a:off x="3924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42253</xdr:rowOff>
    </xdr:from>
    <xdr:to>
      <xdr:col>3</xdr:col>
      <xdr:colOff>257175</xdr:colOff>
      <xdr:row>35</xdr:row>
      <xdr:rowOff>143853</xdr:rowOff>
    </xdr:to>
    <xdr:sp macro="" textlink="">
      <xdr:nvSpPr>
        <xdr:cNvPr id="136" name="円/楕円 135"/>
        <xdr:cNvSpPr/>
      </xdr:nvSpPr>
      <xdr:spPr bwMode="auto">
        <a:xfrm>
          <a:off x="3556000" y="665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128630</xdr:rowOff>
    </xdr:from>
    <xdr:ext cx="762000" cy="259045"/>
    <xdr:sp macro="" textlink="">
      <xdr:nvSpPr>
        <xdr:cNvPr id="137" name="テキスト ボックス 136"/>
        <xdr:cNvSpPr txBox="1"/>
      </xdr:nvSpPr>
      <xdr:spPr>
        <a:xfrm>
          <a:off x="3225800" y="673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271349</xdr:rowOff>
    </xdr:from>
    <xdr:to>
      <xdr:col>2</xdr:col>
      <xdr:colOff>692150</xdr:colOff>
      <xdr:row>35</xdr:row>
      <xdr:rowOff>30049</xdr:rowOff>
    </xdr:to>
    <xdr:sp macro="" textlink="">
      <xdr:nvSpPr>
        <xdr:cNvPr id="138" name="円/楕円 137"/>
        <xdr:cNvSpPr/>
      </xdr:nvSpPr>
      <xdr:spPr bwMode="auto">
        <a:xfrm>
          <a:off x="2857500" y="653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40225</xdr:rowOff>
    </xdr:from>
    <xdr:ext cx="762000" cy="259045"/>
    <xdr:sp macro="" textlink="">
      <xdr:nvSpPr>
        <xdr:cNvPr id="139" name="テキスト ボックス 138"/>
        <xdr:cNvSpPr txBox="1"/>
      </xdr:nvSpPr>
      <xdr:spPr>
        <a:xfrm>
          <a:off x="2527300" y="63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114554</xdr:rowOff>
    </xdr:from>
    <xdr:to>
      <xdr:col>6</xdr:col>
      <xdr:colOff>511175</xdr:colOff>
      <xdr:row>36</xdr:row>
      <xdr:rowOff>152578</xdr:rowOff>
    </xdr:to>
    <xdr:cxnSp macro="">
      <xdr:nvCxnSpPr>
        <xdr:cNvPr id="61" name="直線コネクタ 60"/>
        <xdr:cNvCxnSpPr/>
      </xdr:nvCxnSpPr>
      <xdr:spPr>
        <a:xfrm>
          <a:off x="3797300" y="6286754"/>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84188</xdr:rowOff>
    </xdr:from>
    <xdr:to>
      <xdr:col>5</xdr:col>
      <xdr:colOff>358775</xdr:colOff>
      <xdr:row>36</xdr:row>
      <xdr:rowOff>114554</xdr:rowOff>
    </xdr:to>
    <xdr:cxnSp macro="">
      <xdr:nvCxnSpPr>
        <xdr:cNvPr id="64" name="直線コネクタ 63"/>
        <xdr:cNvCxnSpPr/>
      </xdr:nvCxnSpPr>
      <xdr:spPr>
        <a:xfrm>
          <a:off x="2908300" y="625638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84188</xdr:rowOff>
    </xdr:from>
    <xdr:to>
      <xdr:col>4</xdr:col>
      <xdr:colOff>155575</xdr:colOff>
      <xdr:row>36</xdr:row>
      <xdr:rowOff>130099</xdr:rowOff>
    </xdr:to>
    <xdr:cxnSp macro="">
      <xdr:nvCxnSpPr>
        <xdr:cNvPr id="67" name="直線コネクタ 66"/>
        <xdr:cNvCxnSpPr/>
      </xdr:nvCxnSpPr>
      <xdr:spPr>
        <a:xfrm flipV="1">
          <a:off x="2019300" y="6256388"/>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36411</xdr:rowOff>
    </xdr:from>
    <xdr:to>
      <xdr:col>2</xdr:col>
      <xdr:colOff>638175</xdr:colOff>
      <xdr:row>36</xdr:row>
      <xdr:rowOff>130099</xdr:rowOff>
    </xdr:to>
    <xdr:cxnSp macro="">
      <xdr:nvCxnSpPr>
        <xdr:cNvPr id="70" name="直線コネクタ 69"/>
        <xdr:cNvCxnSpPr/>
      </xdr:nvCxnSpPr>
      <xdr:spPr>
        <a:xfrm>
          <a:off x="1130300" y="5865711"/>
          <a:ext cx="889000" cy="4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101778</xdr:rowOff>
    </xdr:from>
    <xdr:to>
      <xdr:col>6</xdr:col>
      <xdr:colOff>561975</xdr:colOff>
      <xdr:row>37</xdr:row>
      <xdr:rowOff>31928</xdr:rowOff>
    </xdr:to>
    <xdr:sp macro="" textlink="">
      <xdr:nvSpPr>
        <xdr:cNvPr id="80" name="円/楕円 79"/>
        <xdr:cNvSpPr/>
      </xdr:nvSpPr>
      <xdr:spPr>
        <a:xfrm>
          <a:off x="4584700" y="62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80205</xdr:rowOff>
    </xdr:from>
    <xdr:ext cx="534377" cy="259045"/>
    <xdr:sp macro="" textlink="">
      <xdr:nvSpPr>
        <xdr:cNvPr id="81" name="人件費該当値テキスト"/>
        <xdr:cNvSpPr txBox="1"/>
      </xdr:nvSpPr>
      <xdr:spPr>
        <a:xfrm>
          <a:off x="4686300" y="62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63754</xdr:rowOff>
    </xdr:from>
    <xdr:to>
      <xdr:col>5</xdr:col>
      <xdr:colOff>409575</xdr:colOff>
      <xdr:row>36</xdr:row>
      <xdr:rowOff>165354</xdr:rowOff>
    </xdr:to>
    <xdr:sp macro="" textlink="">
      <xdr:nvSpPr>
        <xdr:cNvPr id="82" name="円/楕円 81"/>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156481</xdr:rowOff>
    </xdr:from>
    <xdr:ext cx="534377" cy="259045"/>
    <xdr:sp macro="" textlink="">
      <xdr:nvSpPr>
        <xdr:cNvPr id="83" name="テキスト ボックス 82"/>
        <xdr:cNvSpPr txBox="1"/>
      </xdr:nvSpPr>
      <xdr:spPr>
        <a:xfrm>
          <a:off x="3530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33388</xdr:rowOff>
    </xdr:from>
    <xdr:to>
      <xdr:col>4</xdr:col>
      <xdr:colOff>206375</xdr:colOff>
      <xdr:row>36</xdr:row>
      <xdr:rowOff>134988</xdr:rowOff>
    </xdr:to>
    <xdr:sp macro="" textlink="">
      <xdr:nvSpPr>
        <xdr:cNvPr id="84" name="円/楕円 83"/>
        <xdr:cNvSpPr/>
      </xdr:nvSpPr>
      <xdr:spPr>
        <a:xfrm>
          <a:off x="2857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126115</xdr:rowOff>
    </xdr:from>
    <xdr:ext cx="534377" cy="259045"/>
    <xdr:sp macro="" textlink="">
      <xdr:nvSpPr>
        <xdr:cNvPr id="85" name="テキスト ボックス 84"/>
        <xdr:cNvSpPr txBox="1"/>
      </xdr:nvSpPr>
      <xdr:spPr>
        <a:xfrm>
          <a:off x="2641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79299</xdr:rowOff>
    </xdr:from>
    <xdr:to>
      <xdr:col>3</xdr:col>
      <xdr:colOff>3175</xdr:colOff>
      <xdr:row>37</xdr:row>
      <xdr:rowOff>9449</xdr:rowOff>
    </xdr:to>
    <xdr:sp macro="" textlink="">
      <xdr:nvSpPr>
        <xdr:cNvPr id="86" name="円/楕円 85"/>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576</xdr:rowOff>
    </xdr:from>
    <xdr:ext cx="534377" cy="259045"/>
    <xdr:sp macro="" textlink="">
      <xdr:nvSpPr>
        <xdr:cNvPr id="87" name="テキスト ボックス 86"/>
        <xdr:cNvSpPr txBox="1"/>
      </xdr:nvSpPr>
      <xdr:spPr>
        <a:xfrm>
          <a:off x="1752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157061</xdr:rowOff>
    </xdr:from>
    <xdr:to>
      <xdr:col>1</xdr:col>
      <xdr:colOff>485775</xdr:colOff>
      <xdr:row>34</xdr:row>
      <xdr:rowOff>87211</xdr:rowOff>
    </xdr:to>
    <xdr:sp macro="" textlink="">
      <xdr:nvSpPr>
        <xdr:cNvPr id="88" name="円/楕円 87"/>
        <xdr:cNvSpPr/>
      </xdr:nvSpPr>
      <xdr:spPr>
        <a:xfrm>
          <a:off x="1079500" y="58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103738</xdr:rowOff>
    </xdr:from>
    <xdr:ext cx="534377" cy="259045"/>
    <xdr:sp macro="" textlink="">
      <xdr:nvSpPr>
        <xdr:cNvPr id="89" name="テキスト ボックス 88"/>
        <xdr:cNvSpPr txBox="1"/>
      </xdr:nvSpPr>
      <xdr:spPr>
        <a:xfrm>
          <a:off x="863111" y="55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85369</xdr:rowOff>
    </xdr:from>
    <xdr:to>
      <xdr:col>6</xdr:col>
      <xdr:colOff>511175</xdr:colOff>
      <xdr:row>56</xdr:row>
      <xdr:rowOff>35268</xdr:rowOff>
    </xdr:to>
    <xdr:cxnSp macro="">
      <xdr:nvCxnSpPr>
        <xdr:cNvPr id="119" name="直線コネクタ 118"/>
        <xdr:cNvCxnSpPr/>
      </xdr:nvCxnSpPr>
      <xdr:spPr>
        <a:xfrm flipV="1">
          <a:off x="3797300" y="9515119"/>
          <a:ext cx="8382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35268</xdr:rowOff>
    </xdr:from>
    <xdr:to>
      <xdr:col>5</xdr:col>
      <xdr:colOff>358775</xdr:colOff>
      <xdr:row>56</xdr:row>
      <xdr:rowOff>69862</xdr:rowOff>
    </xdr:to>
    <xdr:cxnSp macro="">
      <xdr:nvCxnSpPr>
        <xdr:cNvPr id="122" name="直線コネクタ 121"/>
        <xdr:cNvCxnSpPr/>
      </xdr:nvCxnSpPr>
      <xdr:spPr>
        <a:xfrm flipV="1">
          <a:off x="2908300" y="9636468"/>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69862</xdr:rowOff>
    </xdr:from>
    <xdr:to>
      <xdr:col>4</xdr:col>
      <xdr:colOff>155575</xdr:colOff>
      <xdr:row>57</xdr:row>
      <xdr:rowOff>61138</xdr:rowOff>
    </xdr:to>
    <xdr:cxnSp macro="">
      <xdr:nvCxnSpPr>
        <xdr:cNvPr id="125" name="直線コネクタ 124"/>
        <xdr:cNvCxnSpPr/>
      </xdr:nvCxnSpPr>
      <xdr:spPr>
        <a:xfrm flipV="1">
          <a:off x="2019300" y="9671062"/>
          <a:ext cx="889000" cy="1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61138</xdr:rowOff>
    </xdr:from>
    <xdr:to>
      <xdr:col>2</xdr:col>
      <xdr:colOff>638175</xdr:colOff>
      <xdr:row>57</xdr:row>
      <xdr:rowOff>68338</xdr:rowOff>
    </xdr:to>
    <xdr:cxnSp macro="">
      <xdr:nvCxnSpPr>
        <xdr:cNvPr id="128" name="直線コネクタ 127"/>
        <xdr:cNvCxnSpPr/>
      </xdr:nvCxnSpPr>
      <xdr:spPr>
        <a:xfrm flipV="1">
          <a:off x="1130300" y="9833788"/>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34569</xdr:rowOff>
    </xdr:from>
    <xdr:to>
      <xdr:col>6</xdr:col>
      <xdr:colOff>561975</xdr:colOff>
      <xdr:row>55</xdr:row>
      <xdr:rowOff>136169</xdr:rowOff>
    </xdr:to>
    <xdr:sp macro="" textlink="">
      <xdr:nvSpPr>
        <xdr:cNvPr id="138" name="円/楕円 137"/>
        <xdr:cNvSpPr/>
      </xdr:nvSpPr>
      <xdr:spPr>
        <a:xfrm>
          <a:off x="4584700" y="94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57446</xdr:rowOff>
    </xdr:from>
    <xdr:ext cx="534377" cy="259045"/>
    <xdr:sp macro="" textlink="">
      <xdr:nvSpPr>
        <xdr:cNvPr id="139" name="物件費該当値テキスト"/>
        <xdr:cNvSpPr txBox="1"/>
      </xdr:nvSpPr>
      <xdr:spPr>
        <a:xfrm>
          <a:off x="4686300" y="93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155918</xdr:rowOff>
    </xdr:from>
    <xdr:to>
      <xdr:col>5</xdr:col>
      <xdr:colOff>409575</xdr:colOff>
      <xdr:row>56</xdr:row>
      <xdr:rowOff>86068</xdr:rowOff>
    </xdr:to>
    <xdr:sp macro="" textlink="">
      <xdr:nvSpPr>
        <xdr:cNvPr id="140" name="円/楕円 139"/>
        <xdr:cNvSpPr/>
      </xdr:nvSpPr>
      <xdr:spPr>
        <a:xfrm>
          <a:off x="3746500" y="95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102595</xdr:rowOff>
    </xdr:from>
    <xdr:ext cx="534377" cy="259045"/>
    <xdr:sp macro="" textlink="">
      <xdr:nvSpPr>
        <xdr:cNvPr id="141" name="テキスト ボックス 140"/>
        <xdr:cNvSpPr txBox="1"/>
      </xdr:nvSpPr>
      <xdr:spPr>
        <a:xfrm>
          <a:off x="3530111" y="9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19062</xdr:rowOff>
    </xdr:from>
    <xdr:to>
      <xdr:col>4</xdr:col>
      <xdr:colOff>206375</xdr:colOff>
      <xdr:row>56</xdr:row>
      <xdr:rowOff>120662</xdr:rowOff>
    </xdr:to>
    <xdr:sp macro="" textlink="">
      <xdr:nvSpPr>
        <xdr:cNvPr id="142" name="円/楕円 141"/>
        <xdr:cNvSpPr/>
      </xdr:nvSpPr>
      <xdr:spPr>
        <a:xfrm>
          <a:off x="2857500" y="96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137189</xdr:rowOff>
    </xdr:from>
    <xdr:ext cx="534377" cy="259045"/>
    <xdr:sp macro="" textlink="">
      <xdr:nvSpPr>
        <xdr:cNvPr id="143" name="テキスト ボックス 142"/>
        <xdr:cNvSpPr txBox="1"/>
      </xdr:nvSpPr>
      <xdr:spPr>
        <a:xfrm>
          <a:off x="2641111" y="93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10338</xdr:rowOff>
    </xdr:from>
    <xdr:to>
      <xdr:col>3</xdr:col>
      <xdr:colOff>3175</xdr:colOff>
      <xdr:row>57</xdr:row>
      <xdr:rowOff>111938</xdr:rowOff>
    </xdr:to>
    <xdr:sp macro="" textlink="">
      <xdr:nvSpPr>
        <xdr:cNvPr id="144" name="円/楕円 143"/>
        <xdr:cNvSpPr/>
      </xdr:nvSpPr>
      <xdr:spPr>
        <a:xfrm>
          <a:off x="1968500" y="97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128465</xdr:rowOff>
    </xdr:from>
    <xdr:ext cx="534377" cy="259045"/>
    <xdr:sp macro="" textlink="">
      <xdr:nvSpPr>
        <xdr:cNvPr id="145" name="テキスト ボックス 144"/>
        <xdr:cNvSpPr txBox="1"/>
      </xdr:nvSpPr>
      <xdr:spPr>
        <a:xfrm>
          <a:off x="1752111" y="95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17538</xdr:rowOff>
    </xdr:from>
    <xdr:to>
      <xdr:col>1</xdr:col>
      <xdr:colOff>485775</xdr:colOff>
      <xdr:row>57</xdr:row>
      <xdr:rowOff>119138</xdr:rowOff>
    </xdr:to>
    <xdr:sp macro="" textlink="">
      <xdr:nvSpPr>
        <xdr:cNvPr id="146" name="円/楕円 145"/>
        <xdr:cNvSpPr/>
      </xdr:nvSpPr>
      <xdr:spPr>
        <a:xfrm>
          <a:off x="1079500" y="9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135665</xdr:rowOff>
    </xdr:from>
    <xdr:ext cx="534377" cy="259045"/>
    <xdr:sp macro="" textlink="">
      <xdr:nvSpPr>
        <xdr:cNvPr id="147" name="テキスト ボックス 146"/>
        <xdr:cNvSpPr txBox="1"/>
      </xdr:nvSpPr>
      <xdr:spPr>
        <a:xfrm>
          <a:off x="863111" y="95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133332</xdr:rowOff>
    </xdr:from>
    <xdr:to>
      <xdr:col>6</xdr:col>
      <xdr:colOff>511175</xdr:colOff>
      <xdr:row>74</xdr:row>
      <xdr:rowOff>102798</xdr:rowOff>
    </xdr:to>
    <xdr:cxnSp macro="">
      <xdr:nvCxnSpPr>
        <xdr:cNvPr id="178" name="直線コネクタ 177"/>
        <xdr:cNvCxnSpPr/>
      </xdr:nvCxnSpPr>
      <xdr:spPr>
        <a:xfrm>
          <a:off x="3797300" y="12477732"/>
          <a:ext cx="8382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133332</xdr:rowOff>
    </xdr:from>
    <xdr:to>
      <xdr:col>5</xdr:col>
      <xdr:colOff>358775</xdr:colOff>
      <xdr:row>73</xdr:row>
      <xdr:rowOff>162887</xdr:rowOff>
    </xdr:to>
    <xdr:cxnSp macro="">
      <xdr:nvCxnSpPr>
        <xdr:cNvPr id="181" name="直線コネクタ 180"/>
        <xdr:cNvCxnSpPr/>
      </xdr:nvCxnSpPr>
      <xdr:spPr>
        <a:xfrm flipV="1">
          <a:off x="2908300" y="1247773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162887</xdr:rowOff>
    </xdr:from>
    <xdr:to>
      <xdr:col>4</xdr:col>
      <xdr:colOff>155575</xdr:colOff>
      <xdr:row>75</xdr:row>
      <xdr:rowOff>8908</xdr:rowOff>
    </xdr:to>
    <xdr:cxnSp macro="">
      <xdr:nvCxnSpPr>
        <xdr:cNvPr id="184" name="直線コネクタ 183"/>
        <xdr:cNvCxnSpPr/>
      </xdr:nvCxnSpPr>
      <xdr:spPr>
        <a:xfrm flipV="1">
          <a:off x="2019300" y="12678737"/>
          <a:ext cx="889000" cy="1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70793</xdr:rowOff>
    </xdr:from>
    <xdr:to>
      <xdr:col>2</xdr:col>
      <xdr:colOff>638175</xdr:colOff>
      <xdr:row>75</xdr:row>
      <xdr:rowOff>8908</xdr:rowOff>
    </xdr:to>
    <xdr:cxnSp macro="">
      <xdr:nvCxnSpPr>
        <xdr:cNvPr id="187" name="直線コネクタ 186"/>
        <xdr:cNvCxnSpPr/>
      </xdr:nvCxnSpPr>
      <xdr:spPr>
        <a:xfrm>
          <a:off x="1130300" y="12758093"/>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51998</xdr:rowOff>
    </xdr:from>
    <xdr:to>
      <xdr:col>6</xdr:col>
      <xdr:colOff>561975</xdr:colOff>
      <xdr:row>74</xdr:row>
      <xdr:rowOff>153598</xdr:rowOff>
    </xdr:to>
    <xdr:sp macro="" textlink="">
      <xdr:nvSpPr>
        <xdr:cNvPr id="197" name="円/楕円 196"/>
        <xdr:cNvSpPr/>
      </xdr:nvSpPr>
      <xdr:spPr>
        <a:xfrm>
          <a:off x="45847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74875</xdr:rowOff>
    </xdr:from>
    <xdr:ext cx="469744" cy="259045"/>
    <xdr:sp macro="" textlink="">
      <xdr:nvSpPr>
        <xdr:cNvPr id="198" name="維持補修費該当値テキスト"/>
        <xdr:cNvSpPr txBox="1"/>
      </xdr:nvSpPr>
      <xdr:spPr>
        <a:xfrm>
          <a:off x="4686300" y="125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82532</xdr:rowOff>
    </xdr:from>
    <xdr:to>
      <xdr:col>5</xdr:col>
      <xdr:colOff>409575</xdr:colOff>
      <xdr:row>73</xdr:row>
      <xdr:rowOff>12682</xdr:rowOff>
    </xdr:to>
    <xdr:sp macro="" textlink="">
      <xdr:nvSpPr>
        <xdr:cNvPr id="199" name="円/楕円 198"/>
        <xdr:cNvSpPr/>
      </xdr:nvSpPr>
      <xdr:spPr>
        <a:xfrm>
          <a:off x="3746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29209</xdr:rowOff>
    </xdr:from>
    <xdr:ext cx="469744" cy="259045"/>
    <xdr:sp macro="" textlink="">
      <xdr:nvSpPr>
        <xdr:cNvPr id="200" name="テキスト ボックス 199"/>
        <xdr:cNvSpPr txBox="1"/>
      </xdr:nvSpPr>
      <xdr:spPr>
        <a:xfrm>
          <a:off x="3562427"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112087</xdr:rowOff>
    </xdr:from>
    <xdr:to>
      <xdr:col>4</xdr:col>
      <xdr:colOff>206375</xdr:colOff>
      <xdr:row>74</xdr:row>
      <xdr:rowOff>42237</xdr:rowOff>
    </xdr:to>
    <xdr:sp macro="" textlink="">
      <xdr:nvSpPr>
        <xdr:cNvPr id="201" name="円/楕円 200"/>
        <xdr:cNvSpPr/>
      </xdr:nvSpPr>
      <xdr:spPr>
        <a:xfrm>
          <a:off x="2857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58764</xdr:rowOff>
    </xdr:from>
    <xdr:ext cx="469744" cy="259045"/>
    <xdr:sp macro="" textlink="">
      <xdr:nvSpPr>
        <xdr:cNvPr id="202" name="テキスト ボックス 201"/>
        <xdr:cNvSpPr txBox="1"/>
      </xdr:nvSpPr>
      <xdr:spPr>
        <a:xfrm>
          <a:off x="2673427"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129558</xdr:rowOff>
    </xdr:from>
    <xdr:to>
      <xdr:col>3</xdr:col>
      <xdr:colOff>3175</xdr:colOff>
      <xdr:row>75</xdr:row>
      <xdr:rowOff>59708</xdr:rowOff>
    </xdr:to>
    <xdr:sp macro="" textlink="">
      <xdr:nvSpPr>
        <xdr:cNvPr id="203" name="円/楕円 202"/>
        <xdr:cNvSpPr/>
      </xdr:nvSpPr>
      <xdr:spPr>
        <a:xfrm>
          <a:off x="1968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76235</xdr:rowOff>
    </xdr:from>
    <xdr:ext cx="469744" cy="259045"/>
    <xdr:sp macro="" textlink="">
      <xdr:nvSpPr>
        <xdr:cNvPr id="204" name="テキスト ボックス 203"/>
        <xdr:cNvSpPr txBox="1"/>
      </xdr:nvSpPr>
      <xdr:spPr>
        <a:xfrm>
          <a:off x="1784427" y="125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19993</xdr:rowOff>
    </xdr:from>
    <xdr:to>
      <xdr:col>1</xdr:col>
      <xdr:colOff>485775</xdr:colOff>
      <xdr:row>74</xdr:row>
      <xdr:rowOff>121593</xdr:rowOff>
    </xdr:to>
    <xdr:sp macro="" textlink="">
      <xdr:nvSpPr>
        <xdr:cNvPr id="205" name="円/楕円 204"/>
        <xdr:cNvSpPr/>
      </xdr:nvSpPr>
      <xdr:spPr>
        <a:xfrm>
          <a:off x="1079500" y="12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138120</xdr:rowOff>
    </xdr:from>
    <xdr:ext cx="469744" cy="259045"/>
    <xdr:sp macro="" textlink="">
      <xdr:nvSpPr>
        <xdr:cNvPr id="206" name="テキスト ボックス 205"/>
        <xdr:cNvSpPr txBox="1"/>
      </xdr:nvSpPr>
      <xdr:spPr>
        <a:xfrm>
          <a:off x="895427" y="124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8141</xdr:rowOff>
    </xdr:from>
    <xdr:to>
      <xdr:col>6</xdr:col>
      <xdr:colOff>511175</xdr:colOff>
      <xdr:row>96</xdr:row>
      <xdr:rowOff>18617</xdr:rowOff>
    </xdr:to>
    <xdr:cxnSp macro="">
      <xdr:nvCxnSpPr>
        <xdr:cNvPr id="236" name="直線コネクタ 235"/>
        <xdr:cNvCxnSpPr/>
      </xdr:nvCxnSpPr>
      <xdr:spPr>
        <a:xfrm flipV="1">
          <a:off x="3797300" y="16295891"/>
          <a:ext cx="8382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18617</xdr:rowOff>
    </xdr:from>
    <xdr:to>
      <xdr:col>5</xdr:col>
      <xdr:colOff>358775</xdr:colOff>
      <xdr:row>96</xdr:row>
      <xdr:rowOff>88570</xdr:rowOff>
    </xdr:to>
    <xdr:cxnSp macro="">
      <xdr:nvCxnSpPr>
        <xdr:cNvPr id="239" name="直線コネクタ 238"/>
        <xdr:cNvCxnSpPr/>
      </xdr:nvCxnSpPr>
      <xdr:spPr>
        <a:xfrm flipV="1">
          <a:off x="2908300" y="16477817"/>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88570</xdr:rowOff>
    </xdr:from>
    <xdr:to>
      <xdr:col>4</xdr:col>
      <xdr:colOff>155575</xdr:colOff>
      <xdr:row>97</xdr:row>
      <xdr:rowOff>84798</xdr:rowOff>
    </xdr:to>
    <xdr:cxnSp macro="">
      <xdr:nvCxnSpPr>
        <xdr:cNvPr id="242" name="直線コネクタ 241"/>
        <xdr:cNvCxnSpPr/>
      </xdr:nvCxnSpPr>
      <xdr:spPr>
        <a:xfrm flipV="1">
          <a:off x="2019300" y="16547770"/>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84798</xdr:rowOff>
    </xdr:from>
    <xdr:to>
      <xdr:col>2</xdr:col>
      <xdr:colOff>638175</xdr:colOff>
      <xdr:row>97</xdr:row>
      <xdr:rowOff>125222</xdr:rowOff>
    </xdr:to>
    <xdr:cxnSp macro="">
      <xdr:nvCxnSpPr>
        <xdr:cNvPr id="245" name="直線コネクタ 244"/>
        <xdr:cNvCxnSpPr/>
      </xdr:nvCxnSpPr>
      <xdr:spPr>
        <a:xfrm flipV="1">
          <a:off x="1130300" y="16715448"/>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128791</xdr:rowOff>
    </xdr:from>
    <xdr:to>
      <xdr:col>6</xdr:col>
      <xdr:colOff>561975</xdr:colOff>
      <xdr:row>95</xdr:row>
      <xdr:rowOff>58941</xdr:rowOff>
    </xdr:to>
    <xdr:sp macro="" textlink="">
      <xdr:nvSpPr>
        <xdr:cNvPr id="255" name="円/楕円 254"/>
        <xdr:cNvSpPr/>
      </xdr:nvSpPr>
      <xdr:spPr>
        <a:xfrm>
          <a:off x="45847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107218</xdr:rowOff>
    </xdr:from>
    <xdr:ext cx="534377" cy="259045"/>
    <xdr:sp macro="" textlink="">
      <xdr:nvSpPr>
        <xdr:cNvPr id="256" name="扶助費該当値テキスト"/>
        <xdr:cNvSpPr txBox="1"/>
      </xdr:nvSpPr>
      <xdr:spPr>
        <a:xfrm>
          <a:off x="4686300"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139267</xdr:rowOff>
    </xdr:from>
    <xdr:to>
      <xdr:col>5</xdr:col>
      <xdr:colOff>409575</xdr:colOff>
      <xdr:row>96</xdr:row>
      <xdr:rowOff>69417</xdr:rowOff>
    </xdr:to>
    <xdr:sp macro="" textlink="">
      <xdr:nvSpPr>
        <xdr:cNvPr id="257" name="円/楕円 256"/>
        <xdr:cNvSpPr/>
      </xdr:nvSpPr>
      <xdr:spPr>
        <a:xfrm>
          <a:off x="3746500" y="164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60544</xdr:rowOff>
    </xdr:from>
    <xdr:ext cx="534377" cy="259045"/>
    <xdr:sp macro="" textlink="">
      <xdr:nvSpPr>
        <xdr:cNvPr id="258" name="テキスト ボックス 257"/>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37770</xdr:rowOff>
    </xdr:from>
    <xdr:to>
      <xdr:col>4</xdr:col>
      <xdr:colOff>206375</xdr:colOff>
      <xdr:row>96</xdr:row>
      <xdr:rowOff>139370</xdr:rowOff>
    </xdr:to>
    <xdr:sp macro="" textlink="">
      <xdr:nvSpPr>
        <xdr:cNvPr id="259" name="円/楕円 258"/>
        <xdr:cNvSpPr/>
      </xdr:nvSpPr>
      <xdr:spPr>
        <a:xfrm>
          <a:off x="2857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130497</xdr:rowOff>
    </xdr:from>
    <xdr:ext cx="534377" cy="259045"/>
    <xdr:sp macro="" textlink="">
      <xdr:nvSpPr>
        <xdr:cNvPr id="260" name="テキスト ボックス 259"/>
        <xdr:cNvSpPr txBox="1"/>
      </xdr:nvSpPr>
      <xdr:spPr>
        <a:xfrm>
          <a:off x="2641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33998</xdr:rowOff>
    </xdr:from>
    <xdr:to>
      <xdr:col>3</xdr:col>
      <xdr:colOff>3175</xdr:colOff>
      <xdr:row>97</xdr:row>
      <xdr:rowOff>135598</xdr:rowOff>
    </xdr:to>
    <xdr:sp macro="" textlink="">
      <xdr:nvSpPr>
        <xdr:cNvPr id="261" name="円/楕円 260"/>
        <xdr:cNvSpPr/>
      </xdr:nvSpPr>
      <xdr:spPr>
        <a:xfrm>
          <a:off x="1968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126725</xdr:rowOff>
    </xdr:from>
    <xdr:ext cx="534377" cy="259045"/>
    <xdr:sp macro="" textlink="">
      <xdr:nvSpPr>
        <xdr:cNvPr id="262" name="テキスト ボックス 261"/>
        <xdr:cNvSpPr txBox="1"/>
      </xdr:nvSpPr>
      <xdr:spPr>
        <a:xfrm>
          <a:off x="1752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74422</xdr:rowOff>
    </xdr:from>
    <xdr:to>
      <xdr:col>1</xdr:col>
      <xdr:colOff>485775</xdr:colOff>
      <xdr:row>98</xdr:row>
      <xdr:rowOff>4572</xdr:rowOff>
    </xdr:to>
    <xdr:sp macro="" textlink="">
      <xdr:nvSpPr>
        <xdr:cNvPr id="263" name="円/楕円 262"/>
        <xdr:cNvSpPr/>
      </xdr:nvSpPr>
      <xdr:spPr>
        <a:xfrm>
          <a:off x="1079500" y="167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167149</xdr:rowOff>
    </xdr:from>
    <xdr:ext cx="534377" cy="259045"/>
    <xdr:sp macro="" textlink="">
      <xdr:nvSpPr>
        <xdr:cNvPr id="264" name="テキスト ボックス 263"/>
        <xdr:cNvSpPr txBox="1"/>
      </xdr:nvSpPr>
      <xdr:spPr>
        <a:xfrm>
          <a:off x="863111" y="167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10808</xdr:rowOff>
    </xdr:from>
    <xdr:to>
      <xdr:col>15</xdr:col>
      <xdr:colOff>180975</xdr:colOff>
      <xdr:row>35</xdr:row>
      <xdr:rowOff>48184</xdr:rowOff>
    </xdr:to>
    <xdr:cxnSp macro="">
      <xdr:nvCxnSpPr>
        <xdr:cNvPr id="293" name="直線コネクタ 292"/>
        <xdr:cNvCxnSpPr/>
      </xdr:nvCxnSpPr>
      <xdr:spPr>
        <a:xfrm>
          <a:off x="9639300" y="6011558"/>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10808</xdr:rowOff>
    </xdr:from>
    <xdr:to>
      <xdr:col>14</xdr:col>
      <xdr:colOff>28575</xdr:colOff>
      <xdr:row>35</xdr:row>
      <xdr:rowOff>76130</xdr:rowOff>
    </xdr:to>
    <xdr:cxnSp macro="">
      <xdr:nvCxnSpPr>
        <xdr:cNvPr id="296" name="直線コネクタ 295"/>
        <xdr:cNvCxnSpPr/>
      </xdr:nvCxnSpPr>
      <xdr:spPr>
        <a:xfrm flipV="1">
          <a:off x="8750300" y="6011558"/>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76130</xdr:rowOff>
    </xdr:from>
    <xdr:to>
      <xdr:col>12</xdr:col>
      <xdr:colOff>511175</xdr:colOff>
      <xdr:row>35</xdr:row>
      <xdr:rowOff>97085</xdr:rowOff>
    </xdr:to>
    <xdr:cxnSp macro="">
      <xdr:nvCxnSpPr>
        <xdr:cNvPr id="299" name="直線コネクタ 298"/>
        <xdr:cNvCxnSpPr/>
      </xdr:nvCxnSpPr>
      <xdr:spPr>
        <a:xfrm flipV="1">
          <a:off x="7861300" y="6076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97085</xdr:rowOff>
    </xdr:from>
    <xdr:to>
      <xdr:col>11</xdr:col>
      <xdr:colOff>307975</xdr:colOff>
      <xdr:row>36</xdr:row>
      <xdr:rowOff>154559</xdr:rowOff>
    </xdr:to>
    <xdr:cxnSp macro="">
      <xdr:nvCxnSpPr>
        <xdr:cNvPr id="302" name="直線コネクタ 301"/>
        <xdr:cNvCxnSpPr/>
      </xdr:nvCxnSpPr>
      <xdr:spPr>
        <a:xfrm flipV="1">
          <a:off x="6972300" y="6097835"/>
          <a:ext cx="889000" cy="2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168834</xdr:rowOff>
    </xdr:from>
    <xdr:to>
      <xdr:col>15</xdr:col>
      <xdr:colOff>231775</xdr:colOff>
      <xdr:row>35</xdr:row>
      <xdr:rowOff>98984</xdr:rowOff>
    </xdr:to>
    <xdr:sp macro="" textlink="">
      <xdr:nvSpPr>
        <xdr:cNvPr id="312" name="円/楕円 311"/>
        <xdr:cNvSpPr/>
      </xdr:nvSpPr>
      <xdr:spPr>
        <a:xfrm>
          <a:off x="104267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147261</xdr:rowOff>
    </xdr:from>
    <xdr:ext cx="534377" cy="259045"/>
    <xdr:sp macro="" textlink="">
      <xdr:nvSpPr>
        <xdr:cNvPr id="313" name="補助費等該当値テキスト"/>
        <xdr:cNvSpPr txBox="1"/>
      </xdr:nvSpPr>
      <xdr:spPr>
        <a:xfrm>
          <a:off x="10528300" y="59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131458</xdr:rowOff>
    </xdr:from>
    <xdr:to>
      <xdr:col>14</xdr:col>
      <xdr:colOff>79375</xdr:colOff>
      <xdr:row>35</xdr:row>
      <xdr:rowOff>61608</xdr:rowOff>
    </xdr:to>
    <xdr:sp macro="" textlink="">
      <xdr:nvSpPr>
        <xdr:cNvPr id="314" name="円/楕円 313"/>
        <xdr:cNvSpPr/>
      </xdr:nvSpPr>
      <xdr:spPr>
        <a:xfrm>
          <a:off x="9588500" y="59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78135</xdr:rowOff>
    </xdr:from>
    <xdr:ext cx="534377" cy="259045"/>
    <xdr:sp macro="" textlink="">
      <xdr:nvSpPr>
        <xdr:cNvPr id="315" name="テキスト ボックス 314"/>
        <xdr:cNvSpPr txBox="1"/>
      </xdr:nvSpPr>
      <xdr:spPr>
        <a:xfrm>
          <a:off x="9372111" y="57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25330</xdr:rowOff>
    </xdr:from>
    <xdr:to>
      <xdr:col>12</xdr:col>
      <xdr:colOff>561975</xdr:colOff>
      <xdr:row>35</xdr:row>
      <xdr:rowOff>126930</xdr:rowOff>
    </xdr:to>
    <xdr:sp macro="" textlink="">
      <xdr:nvSpPr>
        <xdr:cNvPr id="316" name="円/楕円 315"/>
        <xdr:cNvSpPr/>
      </xdr:nvSpPr>
      <xdr:spPr>
        <a:xfrm>
          <a:off x="8699500" y="6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143457</xdr:rowOff>
    </xdr:from>
    <xdr:ext cx="534377" cy="259045"/>
    <xdr:sp macro="" textlink="">
      <xdr:nvSpPr>
        <xdr:cNvPr id="317" name="テキスト ボックス 316"/>
        <xdr:cNvSpPr txBox="1"/>
      </xdr:nvSpPr>
      <xdr:spPr>
        <a:xfrm>
          <a:off x="8483111" y="58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46285</xdr:rowOff>
    </xdr:from>
    <xdr:to>
      <xdr:col>11</xdr:col>
      <xdr:colOff>358775</xdr:colOff>
      <xdr:row>35</xdr:row>
      <xdr:rowOff>147885</xdr:rowOff>
    </xdr:to>
    <xdr:sp macro="" textlink="">
      <xdr:nvSpPr>
        <xdr:cNvPr id="318" name="円/楕円 317"/>
        <xdr:cNvSpPr/>
      </xdr:nvSpPr>
      <xdr:spPr>
        <a:xfrm>
          <a:off x="7810500" y="6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164412</xdr:rowOff>
    </xdr:from>
    <xdr:ext cx="534377" cy="259045"/>
    <xdr:sp macro="" textlink="">
      <xdr:nvSpPr>
        <xdr:cNvPr id="319" name="テキスト ボックス 318"/>
        <xdr:cNvSpPr txBox="1"/>
      </xdr:nvSpPr>
      <xdr:spPr>
        <a:xfrm>
          <a:off x="7594111" y="58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103759</xdr:rowOff>
    </xdr:from>
    <xdr:to>
      <xdr:col>10</xdr:col>
      <xdr:colOff>155575</xdr:colOff>
      <xdr:row>37</xdr:row>
      <xdr:rowOff>33909</xdr:rowOff>
    </xdr:to>
    <xdr:sp macro="" textlink="">
      <xdr:nvSpPr>
        <xdr:cNvPr id="320" name="円/楕円 319"/>
        <xdr:cNvSpPr/>
      </xdr:nvSpPr>
      <xdr:spPr>
        <a:xfrm>
          <a:off x="6921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25036</xdr:rowOff>
    </xdr:from>
    <xdr:ext cx="534377" cy="259045"/>
    <xdr:sp macro="" textlink="">
      <xdr:nvSpPr>
        <xdr:cNvPr id="321" name="テキスト ボックス 320"/>
        <xdr:cNvSpPr txBox="1"/>
      </xdr:nvSpPr>
      <xdr:spPr>
        <a:xfrm>
          <a:off x="6705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57176</xdr:rowOff>
    </xdr:from>
    <xdr:to>
      <xdr:col>15</xdr:col>
      <xdr:colOff>180975</xdr:colOff>
      <xdr:row>58</xdr:row>
      <xdr:rowOff>76030</xdr:rowOff>
    </xdr:to>
    <xdr:cxnSp macro="">
      <xdr:nvCxnSpPr>
        <xdr:cNvPr id="348" name="直線コネクタ 347"/>
        <xdr:cNvCxnSpPr/>
      </xdr:nvCxnSpPr>
      <xdr:spPr>
        <a:xfrm flipV="1">
          <a:off x="9639300" y="10001276"/>
          <a:ext cx="8382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74549</xdr:rowOff>
    </xdr:from>
    <xdr:to>
      <xdr:col>14</xdr:col>
      <xdr:colOff>28575</xdr:colOff>
      <xdr:row>58</xdr:row>
      <xdr:rowOff>76030</xdr:rowOff>
    </xdr:to>
    <xdr:cxnSp macro="">
      <xdr:nvCxnSpPr>
        <xdr:cNvPr id="351" name="直線コネクタ 350"/>
        <xdr:cNvCxnSpPr/>
      </xdr:nvCxnSpPr>
      <xdr:spPr>
        <a:xfrm>
          <a:off x="8750300" y="10018649"/>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46027</xdr:rowOff>
    </xdr:from>
    <xdr:to>
      <xdr:col>12</xdr:col>
      <xdr:colOff>511175</xdr:colOff>
      <xdr:row>58</xdr:row>
      <xdr:rowOff>74549</xdr:rowOff>
    </xdr:to>
    <xdr:cxnSp macro="">
      <xdr:nvCxnSpPr>
        <xdr:cNvPr id="354" name="直線コネクタ 353"/>
        <xdr:cNvCxnSpPr/>
      </xdr:nvCxnSpPr>
      <xdr:spPr>
        <a:xfrm>
          <a:off x="7861300" y="9990127"/>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46027</xdr:rowOff>
    </xdr:from>
    <xdr:to>
      <xdr:col>11</xdr:col>
      <xdr:colOff>307975</xdr:colOff>
      <xdr:row>58</xdr:row>
      <xdr:rowOff>65430</xdr:rowOff>
    </xdr:to>
    <xdr:cxnSp macro="">
      <xdr:nvCxnSpPr>
        <xdr:cNvPr id="357" name="直線コネクタ 356"/>
        <xdr:cNvCxnSpPr/>
      </xdr:nvCxnSpPr>
      <xdr:spPr>
        <a:xfrm flipV="1">
          <a:off x="6972300" y="9990127"/>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6376</xdr:rowOff>
    </xdr:from>
    <xdr:to>
      <xdr:col>15</xdr:col>
      <xdr:colOff>231775</xdr:colOff>
      <xdr:row>58</xdr:row>
      <xdr:rowOff>107976</xdr:rowOff>
    </xdr:to>
    <xdr:sp macro="" textlink="">
      <xdr:nvSpPr>
        <xdr:cNvPr id="367" name="円/楕円 366"/>
        <xdr:cNvSpPr/>
      </xdr:nvSpPr>
      <xdr:spPr>
        <a:xfrm>
          <a:off x="104267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25230</xdr:rowOff>
    </xdr:from>
    <xdr:to>
      <xdr:col>14</xdr:col>
      <xdr:colOff>79375</xdr:colOff>
      <xdr:row>58</xdr:row>
      <xdr:rowOff>126830</xdr:rowOff>
    </xdr:to>
    <xdr:sp macro="" textlink="">
      <xdr:nvSpPr>
        <xdr:cNvPr id="369" name="円/楕円 368"/>
        <xdr:cNvSpPr/>
      </xdr:nvSpPr>
      <xdr:spPr>
        <a:xfrm>
          <a:off x="9588500" y="99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117957</xdr:rowOff>
    </xdr:from>
    <xdr:ext cx="534377" cy="259045"/>
    <xdr:sp macro="" textlink="">
      <xdr:nvSpPr>
        <xdr:cNvPr id="370" name="テキスト ボックス 369"/>
        <xdr:cNvSpPr txBox="1"/>
      </xdr:nvSpPr>
      <xdr:spPr>
        <a:xfrm>
          <a:off x="9372111" y="100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23749</xdr:rowOff>
    </xdr:from>
    <xdr:to>
      <xdr:col>12</xdr:col>
      <xdr:colOff>561975</xdr:colOff>
      <xdr:row>58</xdr:row>
      <xdr:rowOff>125349</xdr:rowOff>
    </xdr:to>
    <xdr:sp macro="" textlink="">
      <xdr:nvSpPr>
        <xdr:cNvPr id="371" name="円/楕円 370"/>
        <xdr:cNvSpPr/>
      </xdr:nvSpPr>
      <xdr:spPr>
        <a:xfrm>
          <a:off x="8699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116476</xdr:rowOff>
    </xdr:from>
    <xdr:ext cx="534377" cy="259045"/>
    <xdr:sp macro="" textlink="">
      <xdr:nvSpPr>
        <xdr:cNvPr id="372" name="テキスト ボックス 371"/>
        <xdr:cNvSpPr txBox="1"/>
      </xdr:nvSpPr>
      <xdr:spPr>
        <a:xfrm>
          <a:off x="8483111" y="100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166677</xdr:rowOff>
    </xdr:from>
    <xdr:to>
      <xdr:col>11</xdr:col>
      <xdr:colOff>358775</xdr:colOff>
      <xdr:row>58</xdr:row>
      <xdr:rowOff>96827</xdr:rowOff>
    </xdr:to>
    <xdr:sp macro="" textlink="">
      <xdr:nvSpPr>
        <xdr:cNvPr id="373" name="円/楕円 372"/>
        <xdr:cNvSpPr/>
      </xdr:nvSpPr>
      <xdr:spPr>
        <a:xfrm>
          <a:off x="7810500" y="99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87954</xdr:rowOff>
    </xdr:from>
    <xdr:ext cx="534377" cy="259045"/>
    <xdr:sp macro="" textlink="">
      <xdr:nvSpPr>
        <xdr:cNvPr id="374" name="テキスト ボックス 373"/>
        <xdr:cNvSpPr txBox="1"/>
      </xdr:nvSpPr>
      <xdr:spPr>
        <a:xfrm>
          <a:off x="7594111" y="100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14630</xdr:rowOff>
    </xdr:from>
    <xdr:to>
      <xdr:col>10</xdr:col>
      <xdr:colOff>155575</xdr:colOff>
      <xdr:row>58</xdr:row>
      <xdr:rowOff>116230</xdr:rowOff>
    </xdr:to>
    <xdr:sp macro="" textlink="">
      <xdr:nvSpPr>
        <xdr:cNvPr id="375" name="円/楕円 374"/>
        <xdr:cNvSpPr/>
      </xdr:nvSpPr>
      <xdr:spPr>
        <a:xfrm>
          <a:off x="6921500" y="99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107357</xdr:rowOff>
    </xdr:from>
    <xdr:ext cx="534377" cy="259045"/>
    <xdr:sp macro="" textlink="">
      <xdr:nvSpPr>
        <xdr:cNvPr id="376" name="テキスト ボックス 375"/>
        <xdr:cNvSpPr txBox="1"/>
      </xdr:nvSpPr>
      <xdr:spPr>
        <a:xfrm>
          <a:off x="6705111" y="100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23171</xdr:rowOff>
    </xdr:from>
    <xdr:to>
      <xdr:col>15</xdr:col>
      <xdr:colOff>180975</xdr:colOff>
      <xdr:row>79</xdr:row>
      <xdr:rowOff>31950</xdr:rowOff>
    </xdr:to>
    <xdr:cxnSp macro="">
      <xdr:nvCxnSpPr>
        <xdr:cNvPr id="405" name="直線コネクタ 404"/>
        <xdr:cNvCxnSpPr/>
      </xdr:nvCxnSpPr>
      <xdr:spPr>
        <a:xfrm>
          <a:off x="9639300" y="13567721"/>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10979</xdr:rowOff>
    </xdr:from>
    <xdr:to>
      <xdr:col>14</xdr:col>
      <xdr:colOff>28575</xdr:colOff>
      <xdr:row>79</xdr:row>
      <xdr:rowOff>23171</xdr:rowOff>
    </xdr:to>
    <xdr:cxnSp macro="">
      <xdr:nvCxnSpPr>
        <xdr:cNvPr id="408" name="直線コネクタ 407"/>
        <xdr:cNvCxnSpPr/>
      </xdr:nvCxnSpPr>
      <xdr:spPr>
        <a:xfrm>
          <a:off x="8750300" y="1355552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152600</xdr:rowOff>
    </xdr:from>
    <xdr:to>
      <xdr:col>15</xdr:col>
      <xdr:colOff>231775</xdr:colOff>
      <xdr:row>79</xdr:row>
      <xdr:rowOff>82750</xdr:rowOff>
    </xdr:to>
    <xdr:sp macro="" textlink="">
      <xdr:nvSpPr>
        <xdr:cNvPr id="418" name="円/楕円 417"/>
        <xdr:cNvSpPr/>
      </xdr:nvSpPr>
      <xdr:spPr>
        <a:xfrm>
          <a:off x="10426700" y="135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67527</xdr:rowOff>
    </xdr:from>
    <xdr:ext cx="469744" cy="259045"/>
    <xdr:sp macro="" textlink="">
      <xdr:nvSpPr>
        <xdr:cNvPr id="419" name="普通建設事業費 （ うち新規整備　）該当値テキスト"/>
        <xdr:cNvSpPr txBox="1"/>
      </xdr:nvSpPr>
      <xdr:spPr>
        <a:xfrm>
          <a:off x="10528300" y="1344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143821</xdr:rowOff>
    </xdr:from>
    <xdr:to>
      <xdr:col>14</xdr:col>
      <xdr:colOff>79375</xdr:colOff>
      <xdr:row>79</xdr:row>
      <xdr:rowOff>73971</xdr:rowOff>
    </xdr:to>
    <xdr:sp macro="" textlink="">
      <xdr:nvSpPr>
        <xdr:cNvPr id="420" name="円/楕円 419"/>
        <xdr:cNvSpPr/>
      </xdr:nvSpPr>
      <xdr:spPr>
        <a:xfrm>
          <a:off x="9588500" y="13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65098</xdr:rowOff>
    </xdr:from>
    <xdr:ext cx="469744" cy="259045"/>
    <xdr:sp macro="" textlink="">
      <xdr:nvSpPr>
        <xdr:cNvPr id="421" name="テキスト ボックス 420"/>
        <xdr:cNvSpPr txBox="1"/>
      </xdr:nvSpPr>
      <xdr:spPr>
        <a:xfrm>
          <a:off x="9404427" y="136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131629</xdr:rowOff>
    </xdr:from>
    <xdr:to>
      <xdr:col>12</xdr:col>
      <xdr:colOff>561975</xdr:colOff>
      <xdr:row>79</xdr:row>
      <xdr:rowOff>61779</xdr:rowOff>
    </xdr:to>
    <xdr:sp macro="" textlink="">
      <xdr:nvSpPr>
        <xdr:cNvPr id="422" name="円/楕円 421"/>
        <xdr:cNvSpPr/>
      </xdr:nvSpPr>
      <xdr:spPr>
        <a:xfrm>
          <a:off x="8699500" y="13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52906</xdr:rowOff>
    </xdr:from>
    <xdr:ext cx="469744" cy="259045"/>
    <xdr:sp macro="" textlink="">
      <xdr:nvSpPr>
        <xdr:cNvPr id="423" name="テキスト ボックス 422"/>
        <xdr:cNvSpPr txBox="1"/>
      </xdr:nvSpPr>
      <xdr:spPr>
        <a:xfrm>
          <a:off x="8515427" y="1359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54465</xdr:rowOff>
    </xdr:from>
    <xdr:to>
      <xdr:col>15</xdr:col>
      <xdr:colOff>180975</xdr:colOff>
      <xdr:row>96</xdr:row>
      <xdr:rowOff>110668</xdr:rowOff>
    </xdr:to>
    <xdr:cxnSp macro="">
      <xdr:nvCxnSpPr>
        <xdr:cNvPr id="454" name="直線コネクタ 453"/>
        <xdr:cNvCxnSpPr/>
      </xdr:nvCxnSpPr>
      <xdr:spPr>
        <a:xfrm flipV="1">
          <a:off x="9639300" y="16170765"/>
          <a:ext cx="838200" cy="39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110668</xdr:rowOff>
    </xdr:from>
    <xdr:to>
      <xdr:col>14</xdr:col>
      <xdr:colOff>28575</xdr:colOff>
      <xdr:row>97</xdr:row>
      <xdr:rowOff>49566</xdr:rowOff>
    </xdr:to>
    <xdr:cxnSp macro="">
      <xdr:nvCxnSpPr>
        <xdr:cNvPr id="457" name="直線コネクタ 456"/>
        <xdr:cNvCxnSpPr/>
      </xdr:nvCxnSpPr>
      <xdr:spPr>
        <a:xfrm flipV="1">
          <a:off x="8750300" y="16569868"/>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3665</xdr:rowOff>
    </xdr:from>
    <xdr:to>
      <xdr:col>15</xdr:col>
      <xdr:colOff>231775</xdr:colOff>
      <xdr:row>94</xdr:row>
      <xdr:rowOff>105265</xdr:rowOff>
    </xdr:to>
    <xdr:sp macro="" textlink="">
      <xdr:nvSpPr>
        <xdr:cNvPr id="467" name="円/楕円 466"/>
        <xdr:cNvSpPr/>
      </xdr:nvSpPr>
      <xdr:spPr>
        <a:xfrm>
          <a:off x="10426700" y="161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26542</xdr:rowOff>
    </xdr:from>
    <xdr:ext cx="534377" cy="259045"/>
    <xdr:sp macro="" textlink="">
      <xdr:nvSpPr>
        <xdr:cNvPr id="468" name="普通建設事業費 （ うち更新整備　）該当値テキスト"/>
        <xdr:cNvSpPr txBox="1"/>
      </xdr:nvSpPr>
      <xdr:spPr>
        <a:xfrm>
          <a:off x="10528300" y="159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59868</xdr:rowOff>
    </xdr:from>
    <xdr:to>
      <xdr:col>14</xdr:col>
      <xdr:colOff>79375</xdr:colOff>
      <xdr:row>96</xdr:row>
      <xdr:rowOff>161468</xdr:rowOff>
    </xdr:to>
    <xdr:sp macro="" textlink="">
      <xdr:nvSpPr>
        <xdr:cNvPr id="469" name="円/楕円 468"/>
        <xdr:cNvSpPr/>
      </xdr:nvSpPr>
      <xdr:spPr>
        <a:xfrm>
          <a:off x="9588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152595</xdr:rowOff>
    </xdr:from>
    <xdr:ext cx="534377" cy="259045"/>
    <xdr:sp macro="" textlink="">
      <xdr:nvSpPr>
        <xdr:cNvPr id="470" name="テキスト ボックス 469"/>
        <xdr:cNvSpPr txBox="1"/>
      </xdr:nvSpPr>
      <xdr:spPr>
        <a:xfrm>
          <a:off x="9372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170216</xdr:rowOff>
    </xdr:from>
    <xdr:to>
      <xdr:col>12</xdr:col>
      <xdr:colOff>561975</xdr:colOff>
      <xdr:row>97</xdr:row>
      <xdr:rowOff>100366</xdr:rowOff>
    </xdr:to>
    <xdr:sp macro="" textlink="">
      <xdr:nvSpPr>
        <xdr:cNvPr id="471" name="円/楕円 470"/>
        <xdr:cNvSpPr/>
      </xdr:nvSpPr>
      <xdr:spPr>
        <a:xfrm>
          <a:off x="8699500" y="16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91493</xdr:rowOff>
    </xdr:from>
    <xdr:ext cx="534377" cy="259045"/>
    <xdr:sp macro="" textlink="">
      <xdr:nvSpPr>
        <xdr:cNvPr id="472" name="テキスト ボックス 471"/>
        <xdr:cNvSpPr txBox="1"/>
      </xdr:nvSpPr>
      <xdr:spPr>
        <a:xfrm>
          <a:off x="8483111" y="167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28156</xdr:rowOff>
    </xdr:from>
    <xdr:to>
      <xdr:col>23</xdr:col>
      <xdr:colOff>517525</xdr:colOff>
      <xdr:row>39</xdr:row>
      <xdr:rowOff>44450</xdr:rowOff>
    </xdr:to>
    <xdr:cxnSp macro="">
      <xdr:nvCxnSpPr>
        <xdr:cNvPr id="501" name="直線コネクタ 500"/>
        <xdr:cNvCxnSpPr/>
      </xdr:nvCxnSpPr>
      <xdr:spPr>
        <a:xfrm>
          <a:off x="15481300" y="6714706"/>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28156</xdr:rowOff>
    </xdr:from>
    <xdr:to>
      <xdr:col>22</xdr:col>
      <xdr:colOff>365125</xdr:colOff>
      <xdr:row>39</xdr:row>
      <xdr:rowOff>35128</xdr:rowOff>
    </xdr:to>
    <xdr:cxnSp macro="">
      <xdr:nvCxnSpPr>
        <xdr:cNvPr id="504" name="直線コネクタ 503"/>
        <xdr:cNvCxnSpPr/>
      </xdr:nvCxnSpPr>
      <xdr:spPr>
        <a:xfrm flipV="1">
          <a:off x="14592300" y="671470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35128</xdr:rowOff>
    </xdr:from>
    <xdr:to>
      <xdr:col>21</xdr:col>
      <xdr:colOff>161925</xdr:colOff>
      <xdr:row>39</xdr:row>
      <xdr:rowOff>44450</xdr:rowOff>
    </xdr:to>
    <xdr:cxnSp macro="">
      <xdr:nvCxnSpPr>
        <xdr:cNvPr id="507" name="直線コネクタ 506"/>
        <xdr:cNvCxnSpPr/>
      </xdr:nvCxnSpPr>
      <xdr:spPr>
        <a:xfrm flipV="1">
          <a:off x="13703300" y="672167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09" name="テキスト ボックス 508"/>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44348</xdr:rowOff>
    </xdr:from>
    <xdr:to>
      <xdr:col>19</xdr:col>
      <xdr:colOff>644525</xdr:colOff>
      <xdr:row>39</xdr:row>
      <xdr:rowOff>44450</xdr:rowOff>
    </xdr:to>
    <xdr:cxnSp macro="">
      <xdr:nvCxnSpPr>
        <xdr:cNvPr id="510" name="直線コネクタ 509"/>
        <xdr:cNvCxnSpPr/>
      </xdr:nvCxnSpPr>
      <xdr:spPr>
        <a:xfrm>
          <a:off x="12814300" y="6730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148806</xdr:rowOff>
    </xdr:from>
    <xdr:to>
      <xdr:col>22</xdr:col>
      <xdr:colOff>415925</xdr:colOff>
      <xdr:row>39</xdr:row>
      <xdr:rowOff>78956</xdr:rowOff>
    </xdr:to>
    <xdr:sp macro="" textlink="">
      <xdr:nvSpPr>
        <xdr:cNvPr id="522" name="円/楕円 521"/>
        <xdr:cNvSpPr/>
      </xdr:nvSpPr>
      <xdr:spPr>
        <a:xfrm>
          <a:off x="15430500" y="66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95483</xdr:rowOff>
    </xdr:from>
    <xdr:ext cx="469744" cy="259045"/>
    <xdr:sp macro="" textlink="">
      <xdr:nvSpPr>
        <xdr:cNvPr id="523" name="テキスト ボックス 522"/>
        <xdr:cNvSpPr txBox="1"/>
      </xdr:nvSpPr>
      <xdr:spPr>
        <a:xfrm>
          <a:off x="15246427" y="643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155778</xdr:rowOff>
    </xdr:from>
    <xdr:to>
      <xdr:col>21</xdr:col>
      <xdr:colOff>212725</xdr:colOff>
      <xdr:row>39</xdr:row>
      <xdr:rowOff>85928</xdr:rowOff>
    </xdr:to>
    <xdr:sp macro="" textlink="">
      <xdr:nvSpPr>
        <xdr:cNvPr id="524" name="円/楕円 523"/>
        <xdr:cNvSpPr/>
      </xdr:nvSpPr>
      <xdr:spPr>
        <a:xfrm>
          <a:off x="14541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102455</xdr:rowOff>
    </xdr:from>
    <xdr:ext cx="378565" cy="259045"/>
    <xdr:sp macro="" textlink="">
      <xdr:nvSpPr>
        <xdr:cNvPr id="525" name="テキスト ボックス 524"/>
        <xdr:cNvSpPr txBox="1"/>
      </xdr:nvSpPr>
      <xdr:spPr>
        <a:xfrm>
          <a:off x="14403017" y="644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164998</xdr:rowOff>
    </xdr:from>
    <xdr:to>
      <xdr:col>18</xdr:col>
      <xdr:colOff>492125</xdr:colOff>
      <xdr:row>39</xdr:row>
      <xdr:rowOff>95148</xdr:rowOff>
    </xdr:to>
    <xdr:sp macro="" textlink="">
      <xdr:nvSpPr>
        <xdr:cNvPr id="528" name="円/楕円 527"/>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86275</xdr:rowOff>
    </xdr:from>
    <xdr:ext cx="249299" cy="259045"/>
    <xdr:sp macro="" textlink="">
      <xdr:nvSpPr>
        <xdr:cNvPr id="529" name="テキスト ボックス 528"/>
        <xdr:cNvSpPr txBox="1"/>
      </xdr:nvSpPr>
      <xdr:spPr>
        <a:xfrm>
          <a:off x="12689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123565</xdr:rowOff>
    </xdr:from>
    <xdr:to>
      <xdr:col>23</xdr:col>
      <xdr:colOff>517525</xdr:colOff>
      <xdr:row>75</xdr:row>
      <xdr:rowOff>123603</xdr:rowOff>
    </xdr:to>
    <xdr:cxnSp macro="">
      <xdr:nvCxnSpPr>
        <xdr:cNvPr id="607" name="直線コネクタ 606"/>
        <xdr:cNvCxnSpPr/>
      </xdr:nvCxnSpPr>
      <xdr:spPr>
        <a:xfrm>
          <a:off x="15481300" y="1298231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108134</xdr:rowOff>
    </xdr:from>
    <xdr:to>
      <xdr:col>22</xdr:col>
      <xdr:colOff>365125</xdr:colOff>
      <xdr:row>75</xdr:row>
      <xdr:rowOff>123565</xdr:rowOff>
    </xdr:to>
    <xdr:cxnSp macro="">
      <xdr:nvCxnSpPr>
        <xdr:cNvPr id="610" name="直線コネクタ 609"/>
        <xdr:cNvCxnSpPr/>
      </xdr:nvCxnSpPr>
      <xdr:spPr>
        <a:xfrm>
          <a:off x="14592300" y="1296688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36506</xdr:rowOff>
    </xdr:from>
    <xdr:to>
      <xdr:col>21</xdr:col>
      <xdr:colOff>161925</xdr:colOff>
      <xdr:row>75</xdr:row>
      <xdr:rowOff>108134</xdr:rowOff>
    </xdr:to>
    <xdr:cxnSp macro="">
      <xdr:nvCxnSpPr>
        <xdr:cNvPr id="613" name="直線コネクタ 612"/>
        <xdr:cNvCxnSpPr/>
      </xdr:nvCxnSpPr>
      <xdr:spPr>
        <a:xfrm>
          <a:off x="13703300" y="128952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36506</xdr:rowOff>
    </xdr:from>
    <xdr:to>
      <xdr:col>19</xdr:col>
      <xdr:colOff>644525</xdr:colOff>
      <xdr:row>75</xdr:row>
      <xdr:rowOff>38088</xdr:rowOff>
    </xdr:to>
    <xdr:cxnSp macro="">
      <xdr:nvCxnSpPr>
        <xdr:cNvPr id="616" name="直線コネクタ 615"/>
        <xdr:cNvCxnSpPr/>
      </xdr:nvCxnSpPr>
      <xdr:spPr>
        <a:xfrm flipV="1">
          <a:off x="12814300" y="12895256"/>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72803</xdr:rowOff>
    </xdr:from>
    <xdr:to>
      <xdr:col>23</xdr:col>
      <xdr:colOff>568325</xdr:colOff>
      <xdr:row>76</xdr:row>
      <xdr:rowOff>2952</xdr:rowOff>
    </xdr:to>
    <xdr:sp macro="" textlink="">
      <xdr:nvSpPr>
        <xdr:cNvPr id="626" name="円/楕円 625"/>
        <xdr:cNvSpPr/>
      </xdr:nvSpPr>
      <xdr:spPr>
        <a:xfrm>
          <a:off x="16268700" y="12931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51230</xdr:rowOff>
    </xdr:from>
    <xdr:ext cx="534377" cy="259045"/>
    <xdr:sp macro="" textlink="">
      <xdr:nvSpPr>
        <xdr:cNvPr id="627" name="公債費該当値テキスト"/>
        <xdr:cNvSpPr txBox="1"/>
      </xdr:nvSpPr>
      <xdr:spPr>
        <a:xfrm>
          <a:off x="16370300" y="129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72765</xdr:rowOff>
    </xdr:from>
    <xdr:to>
      <xdr:col>22</xdr:col>
      <xdr:colOff>415925</xdr:colOff>
      <xdr:row>76</xdr:row>
      <xdr:rowOff>2915</xdr:rowOff>
    </xdr:to>
    <xdr:sp macro="" textlink="">
      <xdr:nvSpPr>
        <xdr:cNvPr id="628" name="円/楕円 627"/>
        <xdr:cNvSpPr/>
      </xdr:nvSpPr>
      <xdr:spPr>
        <a:xfrm>
          <a:off x="15430500" y="12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165492</xdr:rowOff>
    </xdr:from>
    <xdr:ext cx="534377" cy="259045"/>
    <xdr:sp macro="" textlink="">
      <xdr:nvSpPr>
        <xdr:cNvPr id="629" name="テキスト ボックス 628"/>
        <xdr:cNvSpPr txBox="1"/>
      </xdr:nvSpPr>
      <xdr:spPr>
        <a:xfrm>
          <a:off x="15214111" y="130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57334</xdr:rowOff>
    </xdr:from>
    <xdr:to>
      <xdr:col>21</xdr:col>
      <xdr:colOff>212725</xdr:colOff>
      <xdr:row>75</xdr:row>
      <xdr:rowOff>158934</xdr:rowOff>
    </xdr:to>
    <xdr:sp macro="" textlink="">
      <xdr:nvSpPr>
        <xdr:cNvPr id="630" name="円/楕円 629"/>
        <xdr:cNvSpPr/>
      </xdr:nvSpPr>
      <xdr:spPr>
        <a:xfrm>
          <a:off x="14541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150061</xdr:rowOff>
    </xdr:from>
    <xdr:ext cx="534377" cy="259045"/>
    <xdr:sp macro="" textlink="">
      <xdr:nvSpPr>
        <xdr:cNvPr id="631" name="テキスト ボックス 630"/>
        <xdr:cNvSpPr txBox="1"/>
      </xdr:nvSpPr>
      <xdr:spPr>
        <a:xfrm>
          <a:off x="14325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157156</xdr:rowOff>
    </xdr:from>
    <xdr:to>
      <xdr:col>20</xdr:col>
      <xdr:colOff>9525</xdr:colOff>
      <xdr:row>75</xdr:row>
      <xdr:rowOff>87306</xdr:rowOff>
    </xdr:to>
    <xdr:sp macro="" textlink="">
      <xdr:nvSpPr>
        <xdr:cNvPr id="632" name="円/楕円 631"/>
        <xdr:cNvSpPr/>
      </xdr:nvSpPr>
      <xdr:spPr>
        <a:xfrm>
          <a:off x="13652500" y="128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78433</xdr:rowOff>
    </xdr:from>
    <xdr:ext cx="534377" cy="259045"/>
    <xdr:sp macro="" textlink="">
      <xdr:nvSpPr>
        <xdr:cNvPr id="633" name="テキスト ボックス 632"/>
        <xdr:cNvSpPr txBox="1"/>
      </xdr:nvSpPr>
      <xdr:spPr>
        <a:xfrm>
          <a:off x="13436111" y="129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158738</xdr:rowOff>
    </xdr:from>
    <xdr:to>
      <xdr:col>18</xdr:col>
      <xdr:colOff>492125</xdr:colOff>
      <xdr:row>75</xdr:row>
      <xdr:rowOff>88888</xdr:rowOff>
    </xdr:to>
    <xdr:sp macro="" textlink="">
      <xdr:nvSpPr>
        <xdr:cNvPr id="634" name="円/楕円 633"/>
        <xdr:cNvSpPr/>
      </xdr:nvSpPr>
      <xdr:spPr>
        <a:xfrm>
          <a:off x="12763500" y="12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80015</xdr:rowOff>
    </xdr:from>
    <xdr:ext cx="534377" cy="259045"/>
    <xdr:sp macro="" textlink="">
      <xdr:nvSpPr>
        <xdr:cNvPr id="635" name="テキスト ボックス 634"/>
        <xdr:cNvSpPr txBox="1"/>
      </xdr:nvSpPr>
      <xdr:spPr>
        <a:xfrm>
          <a:off x="12547111" y="129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2823</xdr:rowOff>
    </xdr:from>
    <xdr:to>
      <xdr:col>23</xdr:col>
      <xdr:colOff>517525</xdr:colOff>
      <xdr:row>98</xdr:row>
      <xdr:rowOff>89650</xdr:rowOff>
    </xdr:to>
    <xdr:cxnSp macro="">
      <xdr:nvCxnSpPr>
        <xdr:cNvPr id="662" name="直線コネクタ 661"/>
        <xdr:cNvCxnSpPr/>
      </xdr:nvCxnSpPr>
      <xdr:spPr>
        <a:xfrm flipV="1">
          <a:off x="15481300" y="16804923"/>
          <a:ext cx="838200" cy="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3"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89650</xdr:rowOff>
    </xdr:from>
    <xdr:to>
      <xdr:col>22</xdr:col>
      <xdr:colOff>365125</xdr:colOff>
      <xdr:row>98</xdr:row>
      <xdr:rowOff>93769</xdr:rowOff>
    </xdr:to>
    <xdr:cxnSp macro="">
      <xdr:nvCxnSpPr>
        <xdr:cNvPr id="665" name="直線コネクタ 664"/>
        <xdr:cNvCxnSpPr/>
      </xdr:nvCxnSpPr>
      <xdr:spPr>
        <a:xfrm flipV="1">
          <a:off x="14592300" y="16891750"/>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71005</xdr:rowOff>
    </xdr:from>
    <xdr:to>
      <xdr:col>21</xdr:col>
      <xdr:colOff>161925</xdr:colOff>
      <xdr:row>98</xdr:row>
      <xdr:rowOff>93769</xdr:rowOff>
    </xdr:to>
    <xdr:cxnSp macro="">
      <xdr:nvCxnSpPr>
        <xdr:cNvPr id="668" name="直線コネクタ 667"/>
        <xdr:cNvCxnSpPr/>
      </xdr:nvCxnSpPr>
      <xdr:spPr>
        <a:xfrm>
          <a:off x="13703300" y="16873105"/>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71005</xdr:rowOff>
    </xdr:from>
    <xdr:to>
      <xdr:col>19</xdr:col>
      <xdr:colOff>644525</xdr:colOff>
      <xdr:row>98</xdr:row>
      <xdr:rowOff>87959</xdr:rowOff>
    </xdr:to>
    <xdr:cxnSp macro="">
      <xdr:nvCxnSpPr>
        <xdr:cNvPr id="671" name="直線コネクタ 670"/>
        <xdr:cNvCxnSpPr/>
      </xdr:nvCxnSpPr>
      <xdr:spPr>
        <a:xfrm flipV="1">
          <a:off x="12814300" y="1687310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123473</xdr:rowOff>
    </xdr:from>
    <xdr:to>
      <xdr:col>23</xdr:col>
      <xdr:colOff>568325</xdr:colOff>
      <xdr:row>98</xdr:row>
      <xdr:rowOff>53623</xdr:rowOff>
    </xdr:to>
    <xdr:sp macro="" textlink="">
      <xdr:nvSpPr>
        <xdr:cNvPr id="681" name="円/楕円 680"/>
        <xdr:cNvSpPr/>
      </xdr:nvSpPr>
      <xdr:spPr>
        <a:xfrm>
          <a:off x="16268700" y="167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146350</xdr:rowOff>
    </xdr:from>
    <xdr:ext cx="534377" cy="259045"/>
    <xdr:sp macro="" textlink="">
      <xdr:nvSpPr>
        <xdr:cNvPr id="682" name="積立金該当値テキスト"/>
        <xdr:cNvSpPr txBox="1"/>
      </xdr:nvSpPr>
      <xdr:spPr>
        <a:xfrm>
          <a:off x="16370300" y="166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38850</xdr:rowOff>
    </xdr:from>
    <xdr:to>
      <xdr:col>22</xdr:col>
      <xdr:colOff>415925</xdr:colOff>
      <xdr:row>98</xdr:row>
      <xdr:rowOff>140450</xdr:rowOff>
    </xdr:to>
    <xdr:sp macro="" textlink="">
      <xdr:nvSpPr>
        <xdr:cNvPr id="683" name="円/楕円 682"/>
        <xdr:cNvSpPr/>
      </xdr:nvSpPr>
      <xdr:spPr>
        <a:xfrm>
          <a:off x="15430500" y="168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131577</xdr:rowOff>
    </xdr:from>
    <xdr:ext cx="534377" cy="259045"/>
    <xdr:sp macro="" textlink="">
      <xdr:nvSpPr>
        <xdr:cNvPr id="684" name="テキスト ボックス 683"/>
        <xdr:cNvSpPr txBox="1"/>
      </xdr:nvSpPr>
      <xdr:spPr>
        <a:xfrm>
          <a:off x="15214111" y="169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42969</xdr:rowOff>
    </xdr:from>
    <xdr:to>
      <xdr:col>21</xdr:col>
      <xdr:colOff>212725</xdr:colOff>
      <xdr:row>98</xdr:row>
      <xdr:rowOff>144569</xdr:rowOff>
    </xdr:to>
    <xdr:sp macro="" textlink="">
      <xdr:nvSpPr>
        <xdr:cNvPr id="685" name="円/楕円 684"/>
        <xdr:cNvSpPr/>
      </xdr:nvSpPr>
      <xdr:spPr>
        <a:xfrm>
          <a:off x="14541500" y="168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135696</xdr:rowOff>
    </xdr:from>
    <xdr:ext cx="534377" cy="259045"/>
    <xdr:sp macro="" textlink="">
      <xdr:nvSpPr>
        <xdr:cNvPr id="686" name="テキスト ボックス 685"/>
        <xdr:cNvSpPr txBox="1"/>
      </xdr:nvSpPr>
      <xdr:spPr>
        <a:xfrm>
          <a:off x="14325111" y="169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20205</xdr:rowOff>
    </xdr:from>
    <xdr:to>
      <xdr:col>20</xdr:col>
      <xdr:colOff>9525</xdr:colOff>
      <xdr:row>98</xdr:row>
      <xdr:rowOff>121805</xdr:rowOff>
    </xdr:to>
    <xdr:sp macro="" textlink="">
      <xdr:nvSpPr>
        <xdr:cNvPr id="687" name="円/楕円 686"/>
        <xdr:cNvSpPr/>
      </xdr:nvSpPr>
      <xdr:spPr>
        <a:xfrm>
          <a:off x="13652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138332</xdr:rowOff>
    </xdr:from>
    <xdr:ext cx="534377" cy="259045"/>
    <xdr:sp macro="" textlink="">
      <xdr:nvSpPr>
        <xdr:cNvPr id="688" name="テキスト ボックス 687"/>
        <xdr:cNvSpPr txBox="1"/>
      </xdr:nvSpPr>
      <xdr:spPr>
        <a:xfrm>
          <a:off x="13436111" y="165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37159</xdr:rowOff>
    </xdr:from>
    <xdr:to>
      <xdr:col>18</xdr:col>
      <xdr:colOff>492125</xdr:colOff>
      <xdr:row>98</xdr:row>
      <xdr:rowOff>138759</xdr:rowOff>
    </xdr:to>
    <xdr:sp macro="" textlink="">
      <xdr:nvSpPr>
        <xdr:cNvPr id="689" name="円/楕円 688"/>
        <xdr:cNvSpPr/>
      </xdr:nvSpPr>
      <xdr:spPr>
        <a:xfrm>
          <a:off x="12763500" y="168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155286</xdr:rowOff>
    </xdr:from>
    <xdr:ext cx="534377" cy="259045"/>
    <xdr:sp macro="" textlink="">
      <xdr:nvSpPr>
        <xdr:cNvPr id="690" name="テキスト ボックス 689"/>
        <xdr:cNvSpPr txBox="1"/>
      </xdr:nvSpPr>
      <xdr:spPr>
        <a:xfrm>
          <a:off x="12547111" y="166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22352</xdr:rowOff>
    </xdr:from>
    <xdr:to>
      <xdr:col>31</xdr:col>
      <xdr:colOff>34925</xdr:colOff>
      <xdr:row>39</xdr:row>
      <xdr:rowOff>44450</xdr:rowOff>
    </xdr:to>
    <xdr:cxnSp macro="">
      <xdr:nvCxnSpPr>
        <xdr:cNvPr id="722" name="直線コネクタ 721"/>
        <xdr:cNvCxnSpPr/>
      </xdr:nvCxnSpPr>
      <xdr:spPr>
        <a:xfrm>
          <a:off x="20434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22352</xdr:rowOff>
    </xdr:from>
    <xdr:to>
      <xdr:col>29</xdr:col>
      <xdr:colOff>517525</xdr:colOff>
      <xdr:row>39</xdr:row>
      <xdr:rowOff>44450</xdr:rowOff>
    </xdr:to>
    <xdr:cxnSp macro="">
      <xdr:nvCxnSpPr>
        <xdr:cNvPr id="725" name="直線コネクタ 724"/>
        <xdr:cNvCxnSpPr/>
      </xdr:nvCxnSpPr>
      <xdr:spPr>
        <a:xfrm flipV="1">
          <a:off x="19545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143002</xdr:rowOff>
    </xdr:from>
    <xdr:to>
      <xdr:col>29</xdr:col>
      <xdr:colOff>568325</xdr:colOff>
      <xdr:row>39</xdr:row>
      <xdr:rowOff>73152</xdr:rowOff>
    </xdr:to>
    <xdr:sp macro="" textlink="">
      <xdr:nvSpPr>
        <xdr:cNvPr id="742" name="円/楕円 741"/>
        <xdr:cNvSpPr/>
      </xdr:nvSpPr>
      <xdr:spPr>
        <a:xfrm>
          <a:off x="20383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64279</xdr:rowOff>
    </xdr:from>
    <xdr:ext cx="378565" cy="259045"/>
    <xdr:sp macro="" textlink="">
      <xdr:nvSpPr>
        <xdr:cNvPr id="743" name="テキスト ボックス 742"/>
        <xdr:cNvSpPr txBox="1"/>
      </xdr:nvSpPr>
      <xdr:spPr>
        <a:xfrm>
          <a:off x="20245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28086</xdr:rowOff>
    </xdr:from>
    <xdr:to>
      <xdr:col>32</xdr:col>
      <xdr:colOff>187325</xdr:colOff>
      <xdr:row>57</xdr:row>
      <xdr:rowOff>39459</xdr:rowOff>
    </xdr:to>
    <xdr:cxnSp macro="">
      <xdr:nvCxnSpPr>
        <xdr:cNvPr id="772" name="直線コネクタ 771"/>
        <xdr:cNvCxnSpPr/>
      </xdr:nvCxnSpPr>
      <xdr:spPr>
        <a:xfrm>
          <a:off x="21323300" y="9800736"/>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141472</xdr:rowOff>
    </xdr:from>
    <xdr:to>
      <xdr:col>31</xdr:col>
      <xdr:colOff>34925</xdr:colOff>
      <xdr:row>57</xdr:row>
      <xdr:rowOff>28086</xdr:rowOff>
    </xdr:to>
    <xdr:cxnSp macro="">
      <xdr:nvCxnSpPr>
        <xdr:cNvPr id="775" name="直線コネクタ 774"/>
        <xdr:cNvCxnSpPr/>
      </xdr:nvCxnSpPr>
      <xdr:spPr>
        <a:xfrm>
          <a:off x="20434300" y="974267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141472</xdr:rowOff>
    </xdr:from>
    <xdr:to>
      <xdr:col>29</xdr:col>
      <xdr:colOff>517525</xdr:colOff>
      <xdr:row>56</xdr:row>
      <xdr:rowOff>159760</xdr:rowOff>
    </xdr:to>
    <xdr:cxnSp macro="">
      <xdr:nvCxnSpPr>
        <xdr:cNvPr id="778" name="直線コネクタ 777"/>
        <xdr:cNvCxnSpPr/>
      </xdr:nvCxnSpPr>
      <xdr:spPr>
        <a:xfrm flipV="1">
          <a:off x="19545300" y="97426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157702</xdr:rowOff>
    </xdr:from>
    <xdr:to>
      <xdr:col>28</xdr:col>
      <xdr:colOff>314325</xdr:colOff>
      <xdr:row>56</xdr:row>
      <xdr:rowOff>159760</xdr:rowOff>
    </xdr:to>
    <xdr:cxnSp macro="">
      <xdr:nvCxnSpPr>
        <xdr:cNvPr id="781" name="直線コネクタ 780"/>
        <xdr:cNvCxnSpPr/>
      </xdr:nvCxnSpPr>
      <xdr:spPr>
        <a:xfrm>
          <a:off x="18656300" y="975890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160109</xdr:rowOff>
    </xdr:from>
    <xdr:to>
      <xdr:col>32</xdr:col>
      <xdr:colOff>238125</xdr:colOff>
      <xdr:row>57</xdr:row>
      <xdr:rowOff>90259</xdr:rowOff>
    </xdr:to>
    <xdr:sp macro="" textlink="">
      <xdr:nvSpPr>
        <xdr:cNvPr id="791" name="円/楕円 790"/>
        <xdr:cNvSpPr/>
      </xdr:nvSpPr>
      <xdr:spPr>
        <a:xfrm>
          <a:off x="221107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138536</xdr:rowOff>
    </xdr:from>
    <xdr:ext cx="469744" cy="259045"/>
    <xdr:sp macro="" textlink="">
      <xdr:nvSpPr>
        <xdr:cNvPr id="792" name="貸付金該当値テキスト"/>
        <xdr:cNvSpPr txBox="1"/>
      </xdr:nvSpPr>
      <xdr:spPr>
        <a:xfrm>
          <a:off x="22212300" y="97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148736</xdr:rowOff>
    </xdr:from>
    <xdr:to>
      <xdr:col>31</xdr:col>
      <xdr:colOff>85725</xdr:colOff>
      <xdr:row>57</xdr:row>
      <xdr:rowOff>78886</xdr:rowOff>
    </xdr:to>
    <xdr:sp macro="" textlink="">
      <xdr:nvSpPr>
        <xdr:cNvPr id="793" name="円/楕円 792"/>
        <xdr:cNvSpPr/>
      </xdr:nvSpPr>
      <xdr:spPr>
        <a:xfrm>
          <a:off x="21272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70013</xdr:rowOff>
    </xdr:from>
    <xdr:ext cx="469744" cy="259045"/>
    <xdr:sp macro="" textlink="">
      <xdr:nvSpPr>
        <xdr:cNvPr id="794" name="テキスト ボックス 793"/>
        <xdr:cNvSpPr txBox="1"/>
      </xdr:nvSpPr>
      <xdr:spPr>
        <a:xfrm>
          <a:off x="21088427" y="98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90672</xdr:rowOff>
    </xdr:from>
    <xdr:to>
      <xdr:col>29</xdr:col>
      <xdr:colOff>568325</xdr:colOff>
      <xdr:row>57</xdr:row>
      <xdr:rowOff>20822</xdr:rowOff>
    </xdr:to>
    <xdr:sp macro="" textlink="">
      <xdr:nvSpPr>
        <xdr:cNvPr id="795" name="円/楕円 794"/>
        <xdr:cNvSpPr/>
      </xdr:nvSpPr>
      <xdr:spPr>
        <a:xfrm>
          <a:off x="20383500" y="96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11949</xdr:rowOff>
    </xdr:from>
    <xdr:ext cx="469744" cy="259045"/>
    <xdr:sp macro="" textlink="">
      <xdr:nvSpPr>
        <xdr:cNvPr id="796" name="テキスト ボックス 795"/>
        <xdr:cNvSpPr txBox="1"/>
      </xdr:nvSpPr>
      <xdr:spPr>
        <a:xfrm>
          <a:off x="20199427" y="97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108960</xdr:rowOff>
    </xdr:from>
    <xdr:to>
      <xdr:col>28</xdr:col>
      <xdr:colOff>365125</xdr:colOff>
      <xdr:row>57</xdr:row>
      <xdr:rowOff>39110</xdr:rowOff>
    </xdr:to>
    <xdr:sp macro="" textlink="">
      <xdr:nvSpPr>
        <xdr:cNvPr id="797" name="円/楕円 796"/>
        <xdr:cNvSpPr/>
      </xdr:nvSpPr>
      <xdr:spPr>
        <a:xfrm>
          <a:off x="19494500" y="9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30237</xdr:rowOff>
    </xdr:from>
    <xdr:ext cx="469744" cy="259045"/>
    <xdr:sp macro="" textlink="">
      <xdr:nvSpPr>
        <xdr:cNvPr id="798" name="テキスト ボックス 797"/>
        <xdr:cNvSpPr txBox="1"/>
      </xdr:nvSpPr>
      <xdr:spPr>
        <a:xfrm>
          <a:off x="19310427" y="98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106902</xdr:rowOff>
    </xdr:from>
    <xdr:to>
      <xdr:col>27</xdr:col>
      <xdr:colOff>161925</xdr:colOff>
      <xdr:row>57</xdr:row>
      <xdr:rowOff>37052</xdr:rowOff>
    </xdr:to>
    <xdr:sp macro="" textlink="">
      <xdr:nvSpPr>
        <xdr:cNvPr id="799" name="円/楕円 798"/>
        <xdr:cNvSpPr/>
      </xdr:nvSpPr>
      <xdr:spPr>
        <a:xfrm>
          <a:off x="18605500" y="97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28179</xdr:rowOff>
    </xdr:from>
    <xdr:ext cx="469744" cy="259045"/>
    <xdr:sp macro="" textlink="">
      <xdr:nvSpPr>
        <xdr:cNvPr id="800" name="テキスト ボックス 799"/>
        <xdr:cNvSpPr txBox="1"/>
      </xdr:nvSpPr>
      <xdr:spPr>
        <a:xfrm>
          <a:off x="18421427" y="980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73977</xdr:rowOff>
    </xdr:from>
    <xdr:to>
      <xdr:col>32</xdr:col>
      <xdr:colOff>187325</xdr:colOff>
      <xdr:row>77</xdr:row>
      <xdr:rowOff>158178</xdr:rowOff>
    </xdr:to>
    <xdr:cxnSp macro="">
      <xdr:nvCxnSpPr>
        <xdr:cNvPr id="830" name="直線コネクタ 829"/>
        <xdr:cNvCxnSpPr/>
      </xdr:nvCxnSpPr>
      <xdr:spPr>
        <a:xfrm flipV="1">
          <a:off x="21323300" y="13275627"/>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158178</xdr:rowOff>
    </xdr:from>
    <xdr:to>
      <xdr:col>31</xdr:col>
      <xdr:colOff>34925</xdr:colOff>
      <xdr:row>78</xdr:row>
      <xdr:rowOff>864</xdr:rowOff>
    </xdr:to>
    <xdr:cxnSp macro="">
      <xdr:nvCxnSpPr>
        <xdr:cNvPr id="833" name="直線コネクタ 832"/>
        <xdr:cNvCxnSpPr/>
      </xdr:nvCxnSpPr>
      <xdr:spPr>
        <a:xfrm flipV="1">
          <a:off x="20434300" y="13359828"/>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864</xdr:rowOff>
    </xdr:from>
    <xdr:to>
      <xdr:col>29</xdr:col>
      <xdr:colOff>517525</xdr:colOff>
      <xdr:row>78</xdr:row>
      <xdr:rowOff>27287</xdr:rowOff>
    </xdr:to>
    <xdr:cxnSp macro="">
      <xdr:nvCxnSpPr>
        <xdr:cNvPr id="836" name="直線コネクタ 835"/>
        <xdr:cNvCxnSpPr/>
      </xdr:nvCxnSpPr>
      <xdr:spPr>
        <a:xfrm flipV="1">
          <a:off x="19545300" y="13373964"/>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163055</xdr:rowOff>
    </xdr:from>
    <xdr:to>
      <xdr:col>28</xdr:col>
      <xdr:colOff>314325</xdr:colOff>
      <xdr:row>78</xdr:row>
      <xdr:rowOff>27287</xdr:rowOff>
    </xdr:to>
    <xdr:cxnSp macro="">
      <xdr:nvCxnSpPr>
        <xdr:cNvPr id="839" name="直線コネクタ 838"/>
        <xdr:cNvCxnSpPr/>
      </xdr:nvCxnSpPr>
      <xdr:spPr>
        <a:xfrm>
          <a:off x="18656300" y="13364705"/>
          <a:ext cx="889000" cy="3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23177</xdr:rowOff>
    </xdr:from>
    <xdr:to>
      <xdr:col>32</xdr:col>
      <xdr:colOff>238125</xdr:colOff>
      <xdr:row>77</xdr:row>
      <xdr:rowOff>124777</xdr:rowOff>
    </xdr:to>
    <xdr:sp macro="" textlink="">
      <xdr:nvSpPr>
        <xdr:cNvPr id="849" name="円/楕円 848"/>
        <xdr:cNvSpPr/>
      </xdr:nvSpPr>
      <xdr:spPr>
        <a:xfrm>
          <a:off x="221107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1604</xdr:rowOff>
    </xdr:from>
    <xdr:ext cx="534377" cy="259045"/>
    <xdr:sp macro="" textlink="">
      <xdr:nvSpPr>
        <xdr:cNvPr id="850" name="繰出金該当値テキスト"/>
        <xdr:cNvSpPr txBox="1"/>
      </xdr:nvSpPr>
      <xdr:spPr>
        <a:xfrm>
          <a:off x="22212300" y="1320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107378</xdr:rowOff>
    </xdr:from>
    <xdr:to>
      <xdr:col>31</xdr:col>
      <xdr:colOff>85725</xdr:colOff>
      <xdr:row>78</xdr:row>
      <xdr:rowOff>37528</xdr:rowOff>
    </xdr:to>
    <xdr:sp macro="" textlink="">
      <xdr:nvSpPr>
        <xdr:cNvPr id="851" name="円/楕円 850"/>
        <xdr:cNvSpPr/>
      </xdr:nvSpPr>
      <xdr:spPr>
        <a:xfrm>
          <a:off x="21272500" y="133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28655</xdr:rowOff>
    </xdr:from>
    <xdr:ext cx="534377" cy="259045"/>
    <xdr:sp macro="" textlink="">
      <xdr:nvSpPr>
        <xdr:cNvPr id="852" name="テキスト ボックス 851"/>
        <xdr:cNvSpPr txBox="1"/>
      </xdr:nvSpPr>
      <xdr:spPr>
        <a:xfrm>
          <a:off x="21056111" y="134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121514</xdr:rowOff>
    </xdr:from>
    <xdr:to>
      <xdr:col>29</xdr:col>
      <xdr:colOff>568325</xdr:colOff>
      <xdr:row>78</xdr:row>
      <xdr:rowOff>51664</xdr:rowOff>
    </xdr:to>
    <xdr:sp macro="" textlink="">
      <xdr:nvSpPr>
        <xdr:cNvPr id="853" name="円/楕円 852"/>
        <xdr:cNvSpPr/>
      </xdr:nvSpPr>
      <xdr:spPr>
        <a:xfrm>
          <a:off x="20383500" y="133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42791</xdr:rowOff>
    </xdr:from>
    <xdr:ext cx="534377" cy="259045"/>
    <xdr:sp macro="" textlink="">
      <xdr:nvSpPr>
        <xdr:cNvPr id="854" name="テキスト ボックス 853"/>
        <xdr:cNvSpPr txBox="1"/>
      </xdr:nvSpPr>
      <xdr:spPr>
        <a:xfrm>
          <a:off x="20167111" y="134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147937</xdr:rowOff>
    </xdr:from>
    <xdr:to>
      <xdr:col>28</xdr:col>
      <xdr:colOff>365125</xdr:colOff>
      <xdr:row>78</xdr:row>
      <xdr:rowOff>78087</xdr:rowOff>
    </xdr:to>
    <xdr:sp macro="" textlink="">
      <xdr:nvSpPr>
        <xdr:cNvPr id="855" name="円/楕円 854"/>
        <xdr:cNvSpPr/>
      </xdr:nvSpPr>
      <xdr:spPr>
        <a:xfrm>
          <a:off x="19494500" y="133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69214</xdr:rowOff>
    </xdr:from>
    <xdr:ext cx="534377" cy="259045"/>
    <xdr:sp macro="" textlink="">
      <xdr:nvSpPr>
        <xdr:cNvPr id="856" name="テキスト ボックス 855"/>
        <xdr:cNvSpPr txBox="1"/>
      </xdr:nvSpPr>
      <xdr:spPr>
        <a:xfrm>
          <a:off x="19278111" y="134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112255</xdr:rowOff>
    </xdr:from>
    <xdr:to>
      <xdr:col>27</xdr:col>
      <xdr:colOff>161925</xdr:colOff>
      <xdr:row>78</xdr:row>
      <xdr:rowOff>42405</xdr:rowOff>
    </xdr:to>
    <xdr:sp macro="" textlink="">
      <xdr:nvSpPr>
        <xdr:cNvPr id="857" name="円/楕円 856"/>
        <xdr:cNvSpPr/>
      </xdr:nvSpPr>
      <xdr:spPr>
        <a:xfrm>
          <a:off x="18605500" y="133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33532</xdr:rowOff>
    </xdr:from>
    <xdr:ext cx="534377" cy="259045"/>
    <xdr:sp macro="" textlink="">
      <xdr:nvSpPr>
        <xdr:cNvPr id="858" name="テキスト ボックス 857"/>
        <xdr:cNvSpPr txBox="1"/>
      </xdr:nvSpPr>
      <xdr:spPr>
        <a:xfrm>
          <a:off x="18389111" y="134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人件費は、住民一人当たり</a:t>
          </a:r>
          <a:r>
            <a:rPr kumimoji="1" lang="en-US" altLang="ja-JP" sz="1100">
              <a:solidFill>
                <a:schemeClr val="dk1"/>
              </a:solidFill>
              <a:effectLst/>
              <a:latin typeface="+mn-ea"/>
              <a:ea typeface="+mn-ea"/>
              <a:cs typeface="+mn-cs"/>
            </a:rPr>
            <a:t>50,662</a:t>
          </a:r>
          <a:r>
            <a:rPr kumimoji="1" lang="ja-JP" altLang="ja-JP" sz="1100">
              <a:solidFill>
                <a:schemeClr val="dk1"/>
              </a:solidFill>
              <a:effectLst/>
              <a:latin typeface="+mn-ea"/>
              <a:ea typeface="+mn-ea"/>
              <a:cs typeface="+mn-cs"/>
            </a:rPr>
            <a:t>円となり、平成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51,000</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前後で</a:t>
          </a:r>
          <a:r>
            <a:rPr kumimoji="1" lang="ja-JP" altLang="ja-JP" sz="1100">
              <a:solidFill>
                <a:schemeClr val="dk1"/>
              </a:solidFill>
              <a:effectLst/>
              <a:latin typeface="+mn-ea"/>
              <a:ea typeface="+mn-ea"/>
              <a:cs typeface="+mn-cs"/>
            </a:rPr>
            <a:t>推移し、類似団体平均を下回っている。</a:t>
          </a:r>
          <a:r>
            <a:rPr lang="ja-JP" altLang="ja-JP" sz="1100" b="0" i="0" baseline="0">
              <a:solidFill>
                <a:schemeClr val="dk1"/>
              </a:solidFill>
              <a:effectLst/>
              <a:latin typeface="+mn-ea"/>
              <a:ea typeface="+mn-ea"/>
              <a:cs typeface="+mn-cs"/>
            </a:rPr>
            <a:t>これは、消防広域化により、平成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年度に埼玉東部消防組合が設立され、消防職員人件費が補助費等（組合負担金）に移行したことが主な要因である。</a:t>
          </a:r>
          <a:r>
            <a:rPr kumimoji="1" lang="ja-JP" altLang="ja-JP" sz="1100">
              <a:solidFill>
                <a:schemeClr val="dk1"/>
              </a:solidFill>
              <a:effectLst/>
              <a:latin typeface="+mn-ea"/>
              <a:ea typeface="+mn-ea"/>
              <a:cs typeface="+mn-cs"/>
            </a:rPr>
            <a:t>　</a:t>
          </a:r>
          <a:endParaRPr lang="ja-JP" altLang="ja-JP" sz="1400">
            <a:effectLst/>
            <a:latin typeface="+mn-ea"/>
            <a:ea typeface="+mn-ea"/>
          </a:endParaRPr>
        </a:p>
        <a:p>
          <a:r>
            <a:rPr kumimoji="1" lang="ja-JP" altLang="ja-JP" sz="1100">
              <a:solidFill>
                <a:schemeClr val="dk1"/>
              </a:solidFill>
              <a:effectLst/>
              <a:latin typeface="+mn-ea"/>
              <a:ea typeface="+mn-ea"/>
              <a:cs typeface="+mn-cs"/>
            </a:rPr>
            <a:t>　普通建設事業費は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住民一人当たり</a:t>
          </a:r>
          <a:r>
            <a:rPr kumimoji="1" lang="en-US" altLang="ja-JP" sz="1100">
              <a:solidFill>
                <a:schemeClr val="dk1"/>
              </a:solidFill>
              <a:effectLst/>
              <a:latin typeface="+mn-ea"/>
              <a:ea typeface="+mn-ea"/>
              <a:cs typeface="+mn-cs"/>
            </a:rPr>
            <a:t>36,100</a:t>
          </a:r>
          <a:r>
            <a:rPr kumimoji="1" lang="ja-JP" altLang="ja-JP" sz="1100">
              <a:solidFill>
                <a:schemeClr val="dk1"/>
              </a:solidFill>
              <a:effectLst/>
              <a:latin typeface="+mn-ea"/>
              <a:ea typeface="+mn-ea"/>
              <a:cs typeface="+mn-cs"/>
            </a:rPr>
            <a:t>円と</a:t>
          </a:r>
          <a:r>
            <a:rPr kumimoji="1" lang="ja-JP" altLang="en-US" sz="1100">
              <a:solidFill>
                <a:schemeClr val="dk1"/>
              </a:solidFill>
              <a:effectLst/>
              <a:latin typeface="+mn-ea"/>
              <a:ea typeface="+mn-ea"/>
              <a:cs typeface="+mn-cs"/>
            </a:rPr>
            <a:t>な</a:t>
          </a:r>
          <a:r>
            <a:rPr kumimoji="1" lang="ja-JP" altLang="ja-JP" sz="1100">
              <a:solidFill>
                <a:schemeClr val="dk1"/>
              </a:solidFill>
              <a:effectLst/>
              <a:latin typeface="+mn-ea"/>
              <a:ea typeface="+mn-ea"/>
              <a:cs typeface="+mn-cs"/>
            </a:rPr>
            <a:t>り、類似団体と比較して一人当たりコストが低い状況</a:t>
          </a:r>
          <a:r>
            <a:rPr kumimoji="1" lang="ja-JP" altLang="en-US" sz="1100">
              <a:solidFill>
                <a:schemeClr val="dk1"/>
              </a:solidFill>
              <a:effectLst/>
              <a:latin typeface="+mn-ea"/>
              <a:ea typeface="+mn-ea"/>
              <a:cs typeface="+mn-cs"/>
            </a:rPr>
            <a:t>であった</a:t>
          </a:r>
          <a:r>
            <a:rPr kumimoji="1" lang="ja-JP" altLang="ja-JP" sz="1100">
              <a:solidFill>
                <a:schemeClr val="dk1"/>
              </a:solidFill>
              <a:effectLst/>
              <a:latin typeface="+mn-ea"/>
              <a:ea typeface="+mn-ea"/>
              <a:cs typeface="+mn-cs"/>
            </a:rPr>
            <a:t>。しかし、今後、多くの施設が更新の時期や大規模改修を迎えるため、長期的な視点をもって、更新・統廃合・長寿命化などを計画的に行っていく。</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21590</xdr:rowOff>
    </xdr:from>
    <xdr:to>
      <xdr:col>6</xdr:col>
      <xdr:colOff>511175</xdr:colOff>
      <xdr:row>33</xdr:row>
      <xdr:rowOff>30299</xdr:rowOff>
    </xdr:to>
    <xdr:cxnSp macro="">
      <xdr:nvCxnSpPr>
        <xdr:cNvPr id="63" name="直線コネクタ 62"/>
        <xdr:cNvCxnSpPr/>
      </xdr:nvCxnSpPr>
      <xdr:spPr>
        <a:xfrm>
          <a:off x="3797300" y="5336540"/>
          <a:ext cx="8382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97246</xdr:rowOff>
    </xdr:from>
    <xdr:to>
      <xdr:col>5</xdr:col>
      <xdr:colOff>358775</xdr:colOff>
      <xdr:row>31</xdr:row>
      <xdr:rowOff>21590</xdr:rowOff>
    </xdr:to>
    <xdr:cxnSp macro="">
      <xdr:nvCxnSpPr>
        <xdr:cNvPr id="66" name="直線コネクタ 65"/>
        <xdr:cNvCxnSpPr/>
      </xdr:nvCxnSpPr>
      <xdr:spPr>
        <a:xfrm>
          <a:off x="2908300" y="5240746"/>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97246</xdr:rowOff>
    </xdr:from>
    <xdr:to>
      <xdr:col>4</xdr:col>
      <xdr:colOff>155575</xdr:colOff>
      <xdr:row>30</xdr:row>
      <xdr:rowOff>162560</xdr:rowOff>
    </xdr:to>
    <xdr:cxnSp macro="">
      <xdr:nvCxnSpPr>
        <xdr:cNvPr id="69" name="直線コネクタ 68"/>
        <xdr:cNvCxnSpPr/>
      </xdr:nvCxnSpPr>
      <xdr:spPr>
        <a:xfrm flipV="1">
          <a:off x="2019300" y="5240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162560</xdr:rowOff>
    </xdr:from>
    <xdr:to>
      <xdr:col>2</xdr:col>
      <xdr:colOff>638175</xdr:colOff>
      <xdr:row>31</xdr:row>
      <xdr:rowOff>9616</xdr:rowOff>
    </xdr:to>
    <xdr:cxnSp macro="">
      <xdr:nvCxnSpPr>
        <xdr:cNvPr id="72" name="直線コネクタ 71"/>
        <xdr:cNvCxnSpPr/>
      </xdr:nvCxnSpPr>
      <xdr:spPr>
        <a:xfrm flipV="1">
          <a:off x="1130300" y="530606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150949</xdr:rowOff>
    </xdr:from>
    <xdr:to>
      <xdr:col>6</xdr:col>
      <xdr:colOff>561975</xdr:colOff>
      <xdr:row>33</xdr:row>
      <xdr:rowOff>81099</xdr:rowOff>
    </xdr:to>
    <xdr:sp macro="" textlink="">
      <xdr:nvSpPr>
        <xdr:cNvPr id="82" name="円/楕円 81"/>
        <xdr:cNvSpPr/>
      </xdr:nvSpPr>
      <xdr:spPr>
        <a:xfrm>
          <a:off x="45847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2376</xdr:rowOff>
    </xdr:from>
    <xdr:ext cx="469744" cy="259045"/>
    <xdr:sp macro="" textlink="">
      <xdr:nvSpPr>
        <xdr:cNvPr id="83" name="議会費該当値テキスト"/>
        <xdr:cNvSpPr txBox="1"/>
      </xdr:nvSpPr>
      <xdr:spPr>
        <a:xfrm>
          <a:off x="4686300" y="54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142240</xdr:rowOff>
    </xdr:from>
    <xdr:to>
      <xdr:col>5</xdr:col>
      <xdr:colOff>409575</xdr:colOff>
      <xdr:row>31</xdr:row>
      <xdr:rowOff>72390</xdr:rowOff>
    </xdr:to>
    <xdr:sp macro="" textlink="">
      <xdr:nvSpPr>
        <xdr:cNvPr id="84" name="円/楕円 83"/>
        <xdr:cNvSpPr/>
      </xdr:nvSpPr>
      <xdr:spPr>
        <a:xfrm>
          <a:off x="374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88917</xdr:rowOff>
    </xdr:from>
    <xdr:ext cx="469744" cy="259045"/>
    <xdr:sp macro="" textlink="">
      <xdr:nvSpPr>
        <xdr:cNvPr id="85" name="テキスト ボックス 84"/>
        <xdr:cNvSpPr txBox="1"/>
      </xdr:nvSpPr>
      <xdr:spPr>
        <a:xfrm>
          <a:off x="3562427"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46446</xdr:rowOff>
    </xdr:from>
    <xdr:to>
      <xdr:col>4</xdr:col>
      <xdr:colOff>206375</xdr:colOff>
      <xdr:row>30</xdr:row>
      <xdr:rowOff>148046</xdr:rowOff>
    </xdr:to>
    <xdr:sp macro="" textlink="">
      <xdr:nvSpPr>
        <xdr:cNvPr id="86" name="円/楕円 85"/>
        <xdr:cNvSpPr/>
      </xdr:nvSpPr>
      <xdr:spPr>
        <a:xfrm>
          <a:off x="2857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164573</xdr:rowOff>
    </xdr:from>
    <xdr:ext cx="469744" cy="259045"/>
    <xdr:sp macro="" textlink="">
      <xdr:nvSpPr>
        <xdr:cNvPr id="87" name="テキスト ボックス 86"/>
        <xdr:cNvSpPr txBox="1"/>
      </xdr:nvSpPr>
      <xdr:spPr>
        <a:xfrm>
          <a:off x="2673427"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111760</xdr:rowOff>
    </xdr:from>
    <xdr:to>
      <xdr:col>3</xdr:col>
      <xdr:colOff>3175</xdr:colOff>
      <xdr:row>31</xdr:row>
      <xdr:rowOff>41910</xdr:rowOff>
    </xdr:to>
    <xdr:sp macro="" textlink="">
      <xdr:nvSpPr>
        <xdr:cNvPr id="88" name="円/楕円 87"/>
        <xdr:cNvSpPr/>
      </xdr:nvSpPr>
      <xdr:spPr>
        <a:xfrm>
          <a:off x="1968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58437</xdr:rowOff>
    </xdr:from>
    <xdr:ext cx="469744" cy="259045"/>
    <xdr:sp macro="" textlink="">
      <xdr:nvSpPr>
        <xdr:cNvPr id="89" name="テキスト ボックス 88"/>
        <xdr:cNvSpPr txBox="1"/>
      </xdr:nvSpPr>
      <xdr:spPr>
        <a:xfrm>
          <a:off x="1784427"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130266</xdr:rowOff>
    </xdr:from>
    <xdr:to>
      <xdr:col>1</xdr:col>
      <xdr:colOff>485775</xdr:colOff>
      <xdr:row>31</xdr:row>
      <xdr:rowOff>60416</xdr:rowOff>
    </xdr:to>
    <xdr:sp macro="" textlink="">
      <xdr:nvSpPr>
        <xdr:cNvPr id="90" name="円/楕円 89"/>
        <xdr:cNvSpPr/>
      </xdr:nvSpPr>
      <xdr:spPr>
        <a:xfrm>
          <a:off x="1079500" y="52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76943</xdr:rowOff>
    </xdr:from>
    <xdr:ext cx="469744" cy="259045"/>
    <xdr:sp macro="" textlink="">
      <xdr:nvSpPr>
        <xdr:cNvPr id="91" name="テキスト ボックス 90"/>
        <xdr:cNvSpPr txBox="1"/>
      </xdr:nvSpPr>
      <xdr:spPr>
        <a:xfrm>
          <a:off x="895427" y="50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108839</xdr:rowOff>
    </xdr:from>
    <xdr:to>
      <xdr:col>6</xdr:col>
      <xdr:colOff>511175</xdr:colOff>
      <xdr:row>57</xdr:row>
      <xdr:rowOff>118582</xdr:rowOff>
    </xdr:to>
    <xdr:cxnSp macro="">
      <xdr:nvCxnSpPr>
        <xdr:cNvPr id="118" name="直線コネクタ 117"/>
        <xdr:cNvCxnSpPr/>
      </xdr:nvCxnSpPr>
      <xdr:spPr>
        <a:xfrm>
          <a:off x="3797300" y="9881489"/>
          <a:ext cx="8382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108839</xdr:rowOff>
    </xdr:from>
    <xdr:to>
      <xdr:col>5</xdr:col>
      <xdr:colOff>358775</xdr:colOff>
      <xdr:row>57</xdr:row>
      <xdr:rowOff>114952</xdr:rowOff>
    </xdr:to>
    <xdr:cxnSp macro="">
      <xdr:nvCxnSpPr>
        <xdr:cNvPr id="121" name="直線コネクタ 120"/>
        <xdr:cNvCxnSpPr/>
      </xdr:nvCxnSpPr>
      <xdr:spPr>
        <a:xfrm flipV="1">
          <a:off x="2908300" y="9881489"/>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112538</xdr:rowOff>
    </xdr:from>
    <xdr:to>
      <xdr:col>4</xdr:col>
      <xdr:colOff>155575</xdr:colOff>
      <xdr:row>57</xdr:row>
      <xdr:rowOff>114952</xdr:rowOff>
    </xdr:to>
    <xdr:cxnSp macro="">
      <xdr:nvCxnSpPr>
        <xdr:cNvPr id="124" name="直線コネクタ 123"/>
        <xdr:cNvCxnSpPr/>
      </xdr:nvCxnSpPr>
      <xdr:spPr>
        <a:xfrm>
          <a:off x="2019300" y="9885188"/>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82577</xdr:rowOff>
    </xdr:from>
    <xdr:to>
      <xdr:col>2</xdr:col>
      <xdr:colOff>638175</xdr:colOff>
      <xdr:row>57</xdr:row>
      <xdr:rowOff>112538</xdr:rowOff>
    </xdr:to>
    <xdr:cxnSp macro="">
      <xdr:nvCxnSpPr>
        <xdr:cNvPr id="127" name="直線コネクタ 126"/>
        <xdr:cNvCxnSpPr/>
      </xdr:nvCxnSpPr>
      <xdr:spPr>
        <a:xfrm>
          <a:off x="1130300" y="9855227"/>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67782</xdr:rowOff>
    </xdr:from>
    <xdr:to>
      <xdr:col>6</xdr:col>
      <xdr:colOff>561975</xdr:colOff>
      <xdr:row>57</xdr:row>
      <xdr:rowOff>169382</xdr:rowOff>
    </xdr:to>
    <xdr:sp macro="" textlink="">
      <xdr:nvSpPr>
        <xdr:cNvPr id="137" name="円/楕円 136"/>
        <xdr:cNvSpPr/>
      </xdr:nvSpPr>
      <xdr:spPr>
        <a:xfrm>
          <a:off x="45847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58039</xdr:rowOff>
    </xdr:from>
    <xdr:to>
      <xdr:col>5</xdr:col>
      <xdr:colOff>409575</xdr:colOff>
      <xdr:row>57</xdr:row>
      <xdr:rowOff>159639</xdr:rowOff>
    </xdr:to>
    <xdr:sp macro="" textlink="">
      <xdr:nvSpPr>
        <xdr:cNvPr id="139" name="円/楕円 138"/>
        <xdr:cNvSpPr/>
      </xdr:nvSpPr>
      <xdr:spPr>
        <a:xfrm>
          <a:off x="3746500" y="98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150766</xdr:rowOff>
    </xdr:from>
    <xdr:ext cx="534377" cy="259045"/>
    <xdr:sp macro="" textlink="">
      <xdr:nvSpPr>
        <xdr:cNvPr id="140" name="テキスト ボックス 139"/>
        <xdr:cNvSpPr txBox="1"/>
      </xdr:nvSpPr>
      <xdr:spPr>
        <a:xfrm>
          <a:off x="3530111" y="9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64152</xdr:rowOff>
    </xdr:from>
    <xdr:to>
      <xdr:col>4</xdr:col>
      <xdr:colOff>206375</xdr:colOff>
      <xdr:row>57</xdr:row>
      <xdr:rowOff>165752</xdr:rowOff>
    </xdr:to>
    <xdr:sp macro="" textlink="">
      <xdr:nvSpPr>
        <xdr:cNvPr id="141" name="円/楕円 140"/>
        <xdr:cNvSpPr/>
      </xdr:nvSpPr>
      <xdr:spPr>
        <a:xfrm>
          <a:off x="2857500" y="98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156879</xdr:rowOff>
    </xdr:from>
    <xdr:ext cx="534377" cy="259045"/>
    <xdr:sp macro="" textlink="">
      <xdr:nvSpPr>
        <xdr:cNvPr id="142" name="テキスト ボックス 141"/>
        <xdr:cNvSpPr txBox="1"/>
      </xdr:nvSpPr>
      <xdr:spPr>
        <a:xfrm>
          <a:off x="2641111" y="99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61738</xdr:rowOff>
    </xdr:from>
    <xdr:to>
      <xdr:col>3</xdr:col>
      <xdr:colOff>3175</xdr:colOff>
      <xdr:row>57</xdr:row>
      <xdr:rowOff>163338</xdr:rowOff>
    </xdr:to>
    <xdr:sp macro="" textlink="">
      <xdr:nvSpPr>
        <xdr:cNvPr id="143" name="円/楕円 142"/>
        <xdr:cNvSpPr/>
      </xdr:nvSpPr>
      <xdr:spPr>
        <a:xfrm>
          <a:off x="1968500" y="98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154465</xdr:rowOff>
    </xdr:from>
    <xdr:ext cx="534377" cy="259045"/>
    <xdr:sp macro="" textlink="">
      <xdr:nvSpPr>
        <xdr:cNvPr id="144" name="テキスト ボックス 143"/>
        <xdr:cNvSpPr txBox="1"/>
      </xdr:nvSpPr>
      <xdr:spPr>
        <a:xfrm>
          <a:off x="1752111" y="99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31777</xdr:rowOff>
    </xdr:from>
    <xdr:to>
      <xdr:col>1</xdr:col>
      <xdr:colOff>485775</xdr:colOff>
      <xdr:row>57</xdr:row>
      <xdr:rowOff>133377</xdr:rowOff>
    </xdr:to>
    <xdr:sp macro="" textlink="">
      <xdr:nvSpPr>
        <xdr:cNvPr id="145" name="円/楕円 144"/>
        <xdr:cNvSpPr/>
      </xdr:nvSpPr>
      <xdr:spPr>
        <a:xfrm>
          <a:off x="1079500" y="98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149904</xdr:rowOff>
    </xdr:from>
    <xdr:ext cx="534377" cy="259045"/>
    <xdr:sp macro="" textlink="">
      <xdr:nvSpPr>
        <xdr:cNvPr id="146" name="テキスト ボックス 145"/>
        <xdr:cNvSpPr txBox="1"/>
      </xdr:nvSpPr>
      <xdr:spPr>
        <a:xfrm>
          <a:off x="863111" y="95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50412</xdr:rowOff>
    </xdr:from>
    <xdr:to>
      <xdr:col>6</xdr:col>
      <xdr:colOff>511175</xdr:colOff>
      <xdr:row>76</xdr:row>
      <xdr:rowOff>137337</xdr:rowOff>
    </xdr:to>
    <xdr:cxnSp macro="">
      <xdr:nvCxnSpPr>
        <xdr:cNvPr id="176" name="直線コネクタ 175"/>
        <xdr:cNvCxnSpPr/>
      </xdr:nvCxnSpPr>
      <xdr:spPr>
        <a:xfrm flipV="1">
          <a:off x="3797300" y="12909162"/>
          <a:ext cx="8382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137337</xdr:rowOff>
    </xdr:from>
    <xdr:to>
      <xdr:col>5</xdr:col>
      <xdr:colOff>358775</xdr:colOff>
      <xdr:row>77</xdr:row>
      <xdr:rowOff>17094</xdr:rowOff>
    </xdr:to>
    <xdr:cxnSp macro="">
      <xdr:nvCxnSpPr>
        <xdr:cNvPr id="179" name="直線コネクタ 178"/>
        <xdr:cNvCxnSpPr/>
      </xdr:nvCxnSpPr>
      <xdr:spPr>
        <a:xfrm flipV="1">
          <a:off x="2908300" y="1316753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17094</xdr:rowOff>
    </xdr:from>
    <xdr:to>
      <xdr:col>4</xdr:col>
      <xdr:colOff>155575</xdr:colOff>
      <xdr:row>77</xdr:row>
      <xdr:rowOff>148120</xdr:rowOff>
    </xdr:to>
    <xdr:cxnSp macro="">
      <xdr:nvCxnSpPr>
        <xdr:cNvPr id="182" name="直線コネクタ 181"/>
        <xdr:cNvCxnSpPr/>
      </xdr:nvCxnSpPr>
      <xdr:spPr>
        <a:xfrm flipV="1">
          <a:off x="2019300" y="13218744"/>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148120</xdr:rowOff>
    </xdr:from>
    <xdr:to>
      <xdr:col>2</xdr:col>
      <xdr:colOff>638175</xdr:colOff>
      <xdr:row>78</xdr:row>
      <xdr:rowOff>12427</xdr:rowOff>
    </xdr:to>
    <xdr:cxnSp macro="">
      <xdr:nvCxnSpPr>
        <xdr:cNvPr id="185" name="直線コネクタ 184"/>
        <xdr:cNvCxnSpPr/>
      </xdr:nvCxnSpPr>
      <xdr:spPr>
        <a:xfrm flipV="1">
          <a:off x="1130300" y="13349770"/>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171062</xdr:rowOff>
    </xdr:from>
    <xdr:to>
      <xdr:col>6</xdr:col>
      <xdr:colOff>561975</xdr:colOff>
      <xdr:row>75</xdr:row>
      <xdr:rowOff>101212</xdr:rowOff>
    </xdr:to>
    <xdr:sp macro="" textlink="">
      <xdr:nvSpPr>
        <xdr:cNvPr id="195" name="円/楕円 194"/>
        <xdr:cNvSpPr/>
      </xdr:nvSpPr>
      <xdr:spPr>
        <a:xfrm>
          <a:off x="45847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22489</xdr:rowOff>
    </xdr:from>
    <xdr:ext cx="599010" cy="259045"/>
    <xdr:sp macro="" textlink="">
      <xdr:nvSpPr>
        <xdr:cNvPr id="196" name="民生費該当値テキスト"/>
        <xdr:cNvSpPr txBox="1"/>
      </xdr:nvSpPr>
      <xdr:spPr>
        <a:xfrm>
          <a:off x="4686300" y="127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86537</xdr:rowOff>
    </xdr:from>
    <xdr:to>
      <xdr:col>5</xdr:col>
      <xdr:colOff>409575</xdr:colOff>
      <xdr:row>77</xdr:row>
      <xdr:rowOff>16687</xdr:rowOff>
    </xdr:to>
    <xdr:sp macro="" textlink="">
      <xdr:nvSpPr>
        <xdr:cNvPr id="197" name="円/楕円 196"/>
        <xdr:cNvSpPr/>
      </xdr:nvSpPr>
      <xdr:spPr>
        <a:xfrm>
          <a:off x="3746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7814</xdr:rowOff>
    </xdr:from>
    <xdr:ext cx="599010" cy="259045"/>
    <xdr:sp macro="" textlink="">
      <xdr:nvSpPr>
        <xdr:cNvPr id="198" name="テキスト ボックス 197"/>
        <xdr:cNvSpPr txBox="1"/>
      </xdr:nvSpPr>
      <xdr:spPr>
        <a:xfrm>
          <a:off x="3497794"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137744</xdr:rowOff>
    </xdr:from>
    <xdr:to>
      <xdr:col>4</xdr:col>
      <xdr:colOff>206375</xdr:colOff>
      <xdr:row>77</xdr:row>
      <xdr:rowOff>67894</xdr:rowOff>
    </xdr:to>
    <xdr:sp macro="" textlink="">
      <xdr:nvSpPr>
        <xdr:cNvPr id="199" name="円/楕円 198"/>
        <xdr:cNvSpPr/>
      </xdr:nvSpPr>
      <xdr:spPr>
        <a:xfrm>
          <a:off x="2857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59021</xdr:rowOff>
    </xdr:from>
    <xdr:ext cx="599010" cy="259045"/>
    <xdr:sp macro="" textlink="">
      <xdr:nvSpPr>
        <xdr:cNvPr id="200" name="テキスト ボックス 199"/>
        <xdr:cNvSpPr txBox="1"/>
      </xdr:nvSpPr>
      <xdr:spPr>
        <a:xfrm>
          <a:off x="2608794" y="132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97320</xdr:rowOff>
    </xdr:from>
    <xdr:to>
      <xdr:col>3</xdr:col>
      <xdr:colOff>3175</xdr:colOff>
      <xdr:row>78</xdr:row>
      <xdr:rowOff>27470</xdr:rowOff>
    </xdr:to>
    <xdr:sp macro="" textlink="">
      <xdr:nvSpPr>
        <xdr:cNvPr id="201" name="円/楕円 200"/>
        <xdr:cNvSpPr/>
      </xdr:nvSpPr>
      <xdr:spPr>
        <a:xfrm>
          <a:off x="1968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18597</xdr:rowOff>
    </xdr:from>
    <xdr:ext cx="599010" cy="259045"/>
    <xdr:sp macro="" textlink="">
      <xdr:nvSpPr>
        <xdr:cNvPr id="202" name="テキスト ボックス 201"/>
        <xdr:cNvSpPr txBox="1"/>
      </xdr:nvSpPr>
      <xdr:spPr>
        <a:xfrm>
          <a:off x="1719794" y="133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133077</xdr:rowOff>
    </xdr:from>
    <xdr:to>
      <xdr:col>1</xdr:col>
      <xdr:colOff>485775</xdr:colOff>
      <xdr:row>78</xdr:row>
      <xdr:rowOff>63227</xdr:rowOff>
    </xdr:to>
    <xdr:sp macro="" textlink="">
      <xdr:nvSpPr>
        <xdr:cNvPr id="203" name="円/楕円 202"/>
        <xdr:cNvSpPr/>
      </xdr:nvSpPr>
      <xdr:spPr>
        <a:xfrm>
          <a:off x="1079500" y="133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54354</xdr:rowOff>
    </xdr:from>
    <xdr:ext cx="599010" cy="259045"/>
    <xdr:sp macro="" textlink="">
      <xdr:nvSpPr>
        <xdr:cNvPr id="204" name="テキスト ボックス 203"/>
        <xdr:cNvSpPr txBox="1"/>
      </xdr:nvSpPr>
      <xdr:spPr>
        <a:xfrm>
          <a:off x="830794" y="134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95732</xdr:rowOff>
    </xdr:from>
    <xdr:to>
      <xdr:col>6</xdr:col>
      <xdr:colOff>511175</xdr:colOff>
      <xdr:row>98</xdr:row>
      <xdr:rowOff>26772</xdr:rowOff>
    </xdr:to>
    <xdr:cxnSp macro="">
      <xdr:nvCxnSpPr>
        <xdr:cNvPr id="234" name="直線コネクタ 233"/>
        <xdr:cNvCxnSpPr/>
      </xdr:nvCxnSpPr>
      <xdr:spPr>
        <a:xfrm flipV="1">
          <a:off x="3797300" y="15869132"/>
          <a:ext cx="838200" cy="9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26772</xdr:rowOff>
    </xdr:from>
    <xdr:to>
      <xdr:col>5</xdr:col>
      <xdr:colOff>358775</xdr:colOff>
      <xdr:row>98</xdr:row>
      <xdr:rowOff>74625</xdr:rowOff>
    </xdr:to>
    <xdr:cxnSp macro="">
      <xdr:nvCxnSpPr>
        <xdr:cNvPr id="237" name="直線コネクタ 236"/>
        <xdr:cNvCxnSpPr/>
      </xdr:nvCxnSpPr>
      <xdr:spPr>
        <a:xfrm flipV="1">
          <a:off x="2908300" y="168288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74625</xdr:rowOff>
    </xdr:from>
    <xdr:to>
      <xdr:col>4</xdr:col>
      <xdr:colOff>155575</xdr:colOff>
      <xdr:row>98</xdr:row>
      <xdr:rowOff>116993</xdr:rowOff>
    </xdr:to>
    <xdr:cxnSp macro="">
      <xdr:nvCxnSpPr>
        <xdr:cNvPr id="240" name="直線コネクタ 239"/>
        <xdr:cNvCxnSpPr/>
      </xdr:nvCxnSpPr>
      <xdr:spPr>
        <a:xfrm flipV="1">
          <a:off x="2019300" y="16876725"/>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43993</xdr:rowOff>
    </xdr:from>
    <xdr:to>
      <xdr:col>2</xdr:col>
      <xdr:colOff>638175</xdr:colOff>
      <xdr:row>98</xdr:row>
      <xdr:rowOff>116993</xdr:rowOff>
    </xdr:to>
    <xdr:cxnSp macro="">
      <xdr:nvCxnSpPr>
        <xdr:cNvPr id="243" name="直線コネクタ 242"/>
        <xdr:cNvCxnSpPr/>
      </xdr:nvCxnSpPr>
      <xdr:spPr>
        <a:xfrm>
          <a:off x="1130300" y="16846093"/>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44932</xdr:rowOff>
    </xdr:from>
    <xdr:to>
      <xdr:col>6</xdr:col>
      <xdr:colOff>561975</xdr:colOff>
      <xdr:row>92</xdr:row>
      <xdr:rowOff>146532</xdr:rowOff>
    </xdr:to>
    <xdr:sp macro="" textlink="">
      <xdr:nvSpPr>
        <xdr:cNvPr id="253" name="円/楕円 252"/>
        <xdr:cNvSpPr/>
      </xdr:nvSpPr>
      <xdr:spPr>
        <a:xfrm>
          <a:off x="4584700" y="15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67809</xdr:rowOff>
    </xdr:from>
    <xdr:ext cx="534377" cy="259045"/>
    <xdr:sp macro="" textlink="">
      <xdr:nvSpPr>
        <xdr:cNvPr id="254" name="衛生費該当値テキスト"/>
        <xdr:cNvSpPr txBox="1"/>
      </xdr:nvSpPr>
      <xdr:spPr>
        <a:xfrm>
          <a:off x="4686300" y="156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147422</xdr:rowOff>
    </xdr:from>
    <xdr:to>
      <xdr:col>5</xdr:col>
      <xdr:colOff>409575</xdr:colOff>
      <xdr:row>98</xdr:row>
      <xdr:rowOff>77572</xdr:rowOff>
    </xdr:to>
    <xdr:sp macro="" textlink="">
      <xdr:nvSpPr>
        <xdr:cNvPr id="255" name="円/楕円 254"/>
        <xdr:cNvSpPr/>
      </xdr:nvSpPr>
      <xdr:spPr>
        <a:xfrm>
          <a:off x="3746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68699</xdr:rowOff>
    </xdr:from>
    <xdr:ext cx="534377" cy="259045"/>
    <xdr:sp macro="" textlink="">
      <xdr:nvSpPr>
        <xdr:cNvPr id="256" name="テキスト ボックス 255"/>
        <xdr:cNvSpPr txBox="1"/>
      </xdr:nvSpPr>
      <xdr:spPr>
        <a:xfrm>
          <a:off x="3530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23825</xdr:rowOff>
    </xdr:from>
    <xdr:to>
      <xdr:col>4</xdr:col>
      <xdr:colOff>206375</xdr:colOff>
      <xdr:row>98</xdr:row>
      <xdr:rowOff>125425</xdr:rowOff>
    </xdr:to>
    <xdr:sp macro="" textlink="">
      <xdr:nvSpPr>
        <xdr:cNvPr id="257" name="円/楕円 256"/>
        <xdr:cNvSpPr/>
      </xdr:nvSpPr>
      <xdr:spPr>
        <a:xfrm>
          <a:off x="2857500" y="168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116552</xdr:rowOff>
    </xdr:from>
    <xdr:ext cx="534377" cy="259045"/>
    <xdr:sp macro="" textlink="">
      <xdr:nvSpPr>
        <xdr:cNvPr id="258" name="テキスト ボックス 257"/>
        <xdr:cNvSpPr txBox="1"/>
      </xdr:nvSpPr>
      <xdr:spPr>
        <a:xfrm>
          <a:off x="2641111" y="169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66193</xdr:rowOff>
    </xdr:from>
    <xdr:to>
      <xdr:col>3</xdr:col>
      <xdr:colOff>3175</xdr:colOff>
      <xdr:row>98</xdr:row>
      <xdr:rowOff>167793</xdr:rowOff>
    </xdr:to>
    <xdr:sp macro="" textlink="">
      <xdr:nvSpPr>
        <xdr:cNvPr id="259" name="円/楕円 258"/>
        <xdr:cNvSpPr/>
      </xdr:nvSpPr>
      <xdr:spPr>
        <a:xfrm>
          <a:off x="1968500" y="16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158920</xdr:rowOff>
    </xdr:from>
    <xdr:ext cx="534377" cy="259045"/>
    <xdr:sp macro="" textlink="">
      <xdr:nvSpPr>
        <xdr:cNvPr id="260" name="テキスト ボックス 259"/>
        <xdr:cNvSpPr txBox="1"/>
      </xdr:nvSpPr>
      <xdr:spPr>
        <a:xfrm>
          <a:off x="1752111" y="169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164643</xdr:rowOff>
    </xdr:from>
    <xdr:to>
      <xdr:col>1</xdr:col>
      <xdr:colOff>485775</xdr:colOff>
      <xdr:row>98</xdr:row>
      <xdr:rowOff>94793</xdr:rowOff>
    </xdr:to>
    <xdr:sp macro="" textlink="">
      <xdr:nvSpPr>
        <xdr:cNvPr id="261" name="円/楕円 260"/>
        <xdr:cNvSpPr/>
      </xdr:nvSpPr>
      <xdr:spPr>
        <a:xfrm>
          <a:off x="1079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85920</xdr:rowOff>
    </xdr:from>
    <xdr:ext cx="534377" cy="259045"/>
    <xdr:sp macro="" textlink="">
      <xdr:nvSpPr>
        <xdr:cNvPr id="262" name="テキスト ボックス 261"/>
        <xdr:cNvSpPr txBox="1"/>
      </xdr:nvSpPr>
      <xdr:spPr>
        <a:xfrm>
          <a:off x="863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78816</xdr:rowOff>
    </xdr:from>
    <xdr:to>
      <xdr:col>15</xdr:col>
      <xdr:colOff>180975</xdr:colOff>
      <xdr:row>38</xdr:row>
      <xdr:rowOff>82855</xdr:rowOff>
    </xdr:to>
    <xdr:cxnSp macro="">
      <xdr:nvCxnSpPr>
        <xdr:cNvPr id="291" name="直線コネクタ 290"/>
        <xdr:cNvCxnSpPr/>
      </xdr:nvCxnSpPr>
      <xdr:spPr>
        <a:xfrm flipV="1">
          <a:off x="9639300" y="659391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82855</xdr:rowOff>
    </xdr:from>
    <xdr:to>
      <xdr:col>14</xdr:col>
      <xdr:colOff>28575</xdr:colOff>
      <xdr:row>38</xdr:row>
      <xdr:rowOff>92608</xdr:rowOff>
    </xdr:to>
    <xdr:cxnSp macro="">
      <xdr:nvCxnSpPr>
        <xdr:cNvPr id="294" name="直線コネクタ 293"/>
        <xdr:cNvCxnSpPr/>
      </xdr:nvCxnSpPr>
      <xdr:spPr>
        <a:xfrm flipV="1">
          <a:off x="8750300" y="659795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92608</xdr:rowOff>
    </xdr:from>
    <xdr:to>
      <xdr:col>12</xdr:col>
      <xdr:colOff>511175</xdr:colOff>
      <xdr:row>38</xdr:row>
      <xdr:rowOff>94742</xdr:rowOff>
    </xdr:to>
    <xdr:cxnSp macro="">
      <xdr:nvCxnSpPr>
        <xdr:cNvPr id="297" name="直線コネクタ 296"/>
        <xdr:cNvCxnSpPr/>
      </xdr:nvCxnSpPr>
      <xdr:spPr>
        <a:xfrm flipV="1">
          <a:off x="7861300" y="660770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92684</xdr:rowOff>
    </xdr:from>
    <xdr:to>
      <xdr:col>11</xdr:col>
      <xdr:colOff>307975</xdr:colOff>
      <xdr:row>38</xdr:row>
      <xdr:rowOff>94742</xdr:rowOff>
    </xdr:to>
    <xdr:cxnSp macro="">
      <xdr:nvCxnSpPr>
        <xdr:cNvPr id="300" name="直線コネクタ 299"/>
        <xdr:cNvCxnSpPr/>
      </xdr:nvCxnSpPr>
      <xdr:spPr>
        <a:xfrm>
          <a:off x="6972300" y="660778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28016</xdr:rowOff>
    </xdr:from>
    <xdr:to>
      <xdr:col>15</xdr:col>
      <xdr:colOff>231775</xdr:colOff>
      <xdr:row>38</xdr:row>
      <xdr:rowOff>129616</xdr:rowOff>
    </xdr:to>
    <xdr:sp macro="" textlink="">
      <xdr:nvSpPr>
        <xdr:cNvPr id="310" name="円/楕円 309"/>
        <xdr:cNvSpPr/>
      </xdr:nvSpPr>
      <xdr:spPr>
        <a:xfrm>
          <a:off x="104267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6443</xdr:rowOff>
    </xdr:from>
    <xdr:ext cx="469744" cy="259045"/>
    <xdr:sp macro="" textlink="">
      <xdr:nvSpPr>
        <xdr:cNvPr id="311" name="労働費該当値テキスト"/>
        <xdr:cNvSpPr txBox="1"/>
      </xdr:nvSpPr>
      <xdr:spPr>
        <a:xfrm>
          <a:off x="10528300" y="65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32055</xdr:rowOff>
    </xdr:from>
    <xdr:to>
      <xdr:col>14</xdr:col>
      <xdr:colOff>79375</xdr:colOff>
      <xdr:row>38</xdr:row>
      <xdr:rowOff>133655</xdr:rowOff>
    </xdr:to>
    <xdr:sp macro="" textlink="">
      <xdr:nvSpPr>
        <xdr:cNvPr id="312" name="円/楕円 311"/>
        <xdr:cNvSpPr/>
      </xdr:nvSpPr>
      <xdr:spPr>
        <a:xfrm>
          <a:off x="9588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124782</xdr:rowOff>
    </xdr:from>
    <xdr:ext cx="469744" cy="259045"/>
    <xdr:sp macro="" textlink="">
      <xdr:nvSpPr>
        <xdr:cNvPr id="313" name="テキスト ボックス 312"/>
        <xdr:cNvSpPr txBox="1"/>
      </xdr:nvSpPr>
      <xdr:spPr>
        <a:xfrm>
          <a:off x="9404427"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41808</xdr:rowOff>
    </xdr:from>
    <xdr:to>
      <xdr:col>12</xdr:col>
      <xdr:colOff>561975</xdr:colOff>
      <xdr:row>38</xdr:row>
      <xdr:rowOff>143408</xdr:rowOff>
    </xdr:to>
    <xdr:sp macro="" textlink="">
      <xdr:nvSpPr>
        <xdr:cNvPr id="314" name="円/楕円 313"/>
        <xdr:cNvSpPr/>
      </xdr:nvSpPr>
      <xdr:spPr>
        <a:xfrm>
          <a:off x="8699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134535</xdr:rowOff>
    </xdr:from>
    <xdr:ext cx="469744" cy="259045"/>
    <xdr:sp macro="" textlink="">
      <xdr:nvSpPr>
        <xdr:cNvPr id="315" name="テキスト ボックス 314"/>
        <xdr:cNvSpPr txBox="1"/>
      </xdr:nvSpPr>
      <xdr:spPr>
        <a:xfrm>
          <a:off x="8515427" y="66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43942</xdr:rowOff>
    </xdr:from>
    <xdr:to>
      <xdr:col>11</xdr:col>
      <xdr:colOff>358775</xdr:colOff>
      <xdr:row>38</xdr:row>
      <xdr:rowOff>145542</xdr:rowOff>
    </xdr:to>
    <xdr:sp macro="" textlink="">
      <xdr:nvSpPr>
        <xdr:cNvPr id="316" name="円/楕円 315"/>
        <xdr:cNvSpPr/>
      </xdr:nvSpPr>
      <xdr:spPr>
        <a:xfrm>
          <a:off x="781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136669</xdr:rowOff>
    </xdr:from>
    <xdr:ext cx="469744" cy="259045"/>
    <xdr:sp macro="" textlink="">
      <xdr:nvSpPr>
        <xdr:cNvPr id="317" name="テキスト ボックス 316"/>
        <xdr:cNvSpPr txBox="1"/>
      </xdr:nvSpPr>
      <xdr:spPr>
        <a:xfrm>
          <a:off x="7626427"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41884</xdr:rowOff>
    </xdr:from>
    <xdr:to>
      <xdr:col>10</xdr:col>
      <xdr:colOff>155575</xdr:colOff>
      <xdr:row>38</xdr:row>
      <xdr:rowOff>143484</xdr:rowOff>
    </xdr:to>
    <xdr:sp macro="" textlink="">
      <xdr:nvSpPr>
        <xdr:cNvPr id="318" name="円/楕円 317"/>
        <xdr:cNvSpPr/>
      </xdr:nvSpPr>
      <xdr:spPr>
        <a:xfrm>
          <a:off x="6921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134611</xdr:rowOff>
    </xdr:from>
    <xdr:ext cx="469744" cy="259045"/>
    <xdr:sp macro="" textlink="">
      <xdr:nvSpPr>
        <xdr:cNvPr id="319" name="テキスト ボックス 318"/>
        <xdr:cNvSpPr txBox="1"/>
      </xdr:nvSpPr>
      <xdr:spPr>
        <a:xfrm>
          <a:off x="6737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85255</xdr:rowOff>
    </xdr:from>
    <xdr:to>
      <xdr:col>15</xdr:col>
      <xdr:colOff>180975</xdr:colOff>
      <xdr:row>56</xdr:row>
      <xdr:rowOff>146101</xdr:rowOff>
    </xdr:to>
    <xdr:cxnSp macro="">
      <xdr:nvCxnSpPr>
        <xdr:cNvPr id="348" name="直線コネクタ 347"/>
        <xdr:cNvCxnSpPr/>
      </xdr:nvCxnSpPr>
      <xdr:spPr>
        <a:xfrm flipV="1">
          <a:off x="9639300" y="9686455"/>
          <a:ext cx="8382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128804</xdr:rowOff>
    </xdr:from>
    <xdr:to>
      <xdr:col>14</xdr:col>
      <xdr:colOff>28575</xdr:colOff>
      <xdr:row>56</xdr:row>
      <xdr:rowOff>146101</xdr:rowOff>
    </xdr:to>
    <xdr:cxnSp macro="">
      <xdr:nvCxnSpPr>
        <xdr:cNvPr id="351" name="直線コネクタ 350"/>
        <xdr:cNvCxnSpPr/>
      </xdr:nvCxnSpPr>
      <xdr:spPr>
        <a:xfrm>
          <a:off x="8750300" y="973000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128804</xdr:rowOff>
    </xdr:from>
    <xdr:to>
      <xdr:col>12</xdr:col>
      <xdr:colOff>511175</xdr:colOff>
      <xdr:row>57</xdr:row>
      <xdr:rowOff>22276</xdr:rowOff>
    </xdr:to>
    <xdr:cxnSp macro="">
      <xdr:nvCxnSpPr>
        <xdr:cNvPr id="354" name="直線コネクタ 353"/>
        <xdr:cNvCxnSpPr/>
      </xdr:nvCxnSpPr>
      <xdr:spPr>
        <a:xfrm flipV="1">
          <a:off x="7861300" y="973000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6" name="テキスト ボックス 355"/>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151740</xdr:rowOff>
    </xdr:from>
    <xdr:to>
      <xdr:col>11</xdr:col>
      <xdr:colOff>307975</xdr:colOff>
      <xdr:row>57</xdr:row>
      <xdr:rowOff>22276</xdr:rowOff>
    </xdr:to>
    <xdr:cxnSp macro="">
      <xdr:nvCxnSpPr>
        <xdr:cNvPr id="357" name="直線コネクタ 356"/>
        <xdr:cNvCxnSpPr/>
      </xdr:nvCxnSpPr>
      <xdr:spPr>
        <a:xfrm>
          <a:off x="6972300" y="975294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9" name="テキスト ボックス 358"/>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34455</xdr:rowOff>
    </xdr:from>
    <xdr:to>
      <xdr:col>15</xdr:col>
      <xdr:colOff>231775</xdr:colOff>
      <xdr:row>56</xdr:row>
      <xdr:rowOff>136055</xdr:rowOff>
    </xdr:to>
    <xdr:sp macro="" textlink="">
      <xdr:nvSpPr>
        <xdr:cNvPr id="367" name="円/楕円 366"/>
        <xdr:cNvSpPr/>
      </xdr:nvSpPr>
      <xdr:spPr>
        <a:xfrm>
          <a:off x="10426700" y="96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57332</xdr:rowOff>
    </xdr:from>
    <xdr:ext cx="534377" cy="259045"/>
    <xdr:sp macro="" textlink="">
      <xdr:nvSpPr>
        <xdr:cNvPr id="368" name="農林水産業費該当値テキスト"/>
        <xdr:cNvSpPr txBox="1"/>
      </xdr:nvSpPr>
      <xdr:spPr>
        <a:xfrm>
          <a:off x="10528300" y="94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95301</xdr:rowOff>
    </xdr:from>
    <xdr:to>
      <xdr:col>14</xdr:col>
      <xdr:colOff>79375</xdr:colOff>
      <xdr:row>57</xdr:row>
      <xdr:rowOff>25451</xdr:rowOff>
    </xdr:to>
    <xdr:sp macro="" textlink="">
      <xdr:nvSpPr>
        <xdr:cNvPr id="369" name="円/楕円 368"/>
        <xdr:cNvSpPr/>
      </xdr:nvSpPr>
      <xdr:spPr>
        <a:xfrm>
          <a:off x="9588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41978</xdr:rowOff>
    </xdr:from>
    <xdr:ext cx="534377" cy="259045"/>
    <xdr:sp macro="" textlink="">
      <xdr:nvSpPr>
        <xdr:cNvPr id="370" name="テキスト ボックス 369"/>
        <xdr:cNvSpPr txBox="1"/>
      </xdr:nvSpPr>
      <xdr:spPr>
        <a:xfrm>
          <a:off x="9372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78004</xdr:rowOff>
    </xdr:from>
    <xdr:to>
      <xdr:col>12</xdr:col>
      <xdr:colOff>561975</xdr:colOff>
      <xdr:row>57</xdr:row>
      <xdr:rowOff>8154</xdr:rowOff>
    </xdr:to>
    <xdr:sp macro="" textlink="">
      <xdr:nvSpPr>
        <xdr:cNvPr id="371" name="円/楕円 370"/>
        <xdr:cNvSpPr/>
      </xdr:nvSpPr>
      <xdr:spPr>
        <a:xfrm>
          <a:off x="8699500" y="96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24681</xdr:rowOff>
    </xdr:from>
    <xdr:ext cx="534377" cy="259045"/>
    <xdr:sp macro="" textlink="">
      <xdr:nvSpPr>
        <xdr:cNvPr id="372" name="テキスト ボックス 371"/>
        <xdr:cNvSpPr txBox="1"/>
      </xdr:nvSpPr>
      <xdr:spPr>
        <a:xfrm>
          <a:off x="8483111" y="94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142926</xdr:rowOff>
    </xdr:from>
    <xdr:to>
      <xdr:col>11</xdr:col>
      <xdr:colOff>358775</xdr:colOff>
      <xdr:row>57</xdr:row>
      <xdr:rowOff>73076</xdr:rowOff>
    </xdr:to>
    <xdr:sp macro="" textlink="">
      <xdr:nvSpPr>
        <xdr:cNvPr id="373" name="円/楕円 372"/>
        <xdr:cNvSpPr/>
      </xdr:nvSpPr>
      <xdr:spPr>
        <a:xfrm>
          <a:off x="7810500" y="97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89603</xdr:rowOff>
    </xdr:from>
    <xdr:ext cx="469744" cy="259045"/>
    <xdr:sp macro="" textlink="">
      <xdr:nvSpPr>
        <xdr:cNvPr id="374" name="テキスト ボックス 373"/>
        <xdr:cNvSpPr txBox="1"/>
      </xdr:nvSpPr>
      <xdr:spPr>
        <a:xfrm>
          <a:off x="7626427" y="95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100940</xdr:rowOff>
    </xdr:from>
    <xdr:to>
      <xdr:col>10</xdr:col>
      <xdr:colOff>155575</xdr:colOff>
      <xdr:row>57</xdr:row>
      <xdr:rowOff>31090</xdr:rowOff>
    </xdr:to>
    <xdr:sp macro="" textlink="">
      <xdr:nvSpPr>
        <xdr:cNvPr id="375" name="円/楕円 374"/>
        <xdr:cNvSpPr/>
      </xdr:nvSpPr>
      <xdr:spPr>
        <a:xfrm>
          <a:off x="6921500" y="97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47617</xdr:rowOff>
    </xdr:from>
    <xdr:ext cx="534377" cy="259045"/>
    <xdr:sp macro="" textlink="">
      <xdr:nvSpPr>
        <xdr:cNvPr id="376" name="テキスト ボックス 375"/>
        <xdr:cNvSpPr txBox="1"/>
      </xdr:nvSpPr>
      <xdr:spPr>
        <a:xfrm>
          <a:off x="6705111" y="94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54249</xdr:rowOff>
    </xdr:from>
    <xdr:to>
      <xdr:col>15</xdr:col>
      <xdr:colOff>180975</xdr:colOff>
      <xdr:row>77</xdr:row>
      <xdr:rowOff>165897</xdr:rowOff>
    </xdr:to>
    <xdr:cxnSp macro="">
      <xdr:nvCxnSpPr>
        <xdr:cNvPr id="403" name="直線コネクタ 402"/>
        <xdr:cNvCxnSpPr/>
      </xdr:nvCxnSpPr>
      <xdr:spPr>
        <a:xfrm>
          <a:off x="9639300" y="13255899"/>
          <a:ext cx="8382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54249</xdr:rowOff>
    </xdr:from>
    <xdr:to>
      <xdr:col>14</xdr:col>
      <xdr:colOff>28575</xdr:colOff>
      <xdr:row>77</xdr:row>
      <xdr:rowOff>92015</xdr:rowOff>
    </xdr:to>
    <xdr:cxnSp macro="">
      <xdr:nvCxnSpPr>
        <xdr:cNvPr id="406" name="直線コネクタ 405"/>
        <xdr:cNvCxnSpPr/>
      </xdr:nvCxnSpPr>
      <xdr:spPr>
        <a:xfrm flipV="1">
          <a:off x="8750300" y="13255899"/>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92015</xdr:rowOff>
    </xdr:from>
    <xdr:to>
      <xdr:col>12</xdr:col>
      <xdr:colOff>511175</xdr:colOff>
      <xdr:row>77</xdr:row>
      <xdr:rowOff>104587</xdr:rowOff>
    </xdr:to>
    <xdr:cxnSp macro="">
      <xdr:nvCxnSpPr>
        <xdr:cNvPr id="409" name="直線コネクタ 408"/>
        <xdr:cNvCxnSpPr/>
      </xdr:nvCxnSpPr>
      <xdr:spPr>
        <a:xfrm flipV="1">
          <a:off x="7861300" y="13293665"/>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104587</xdr:rowOff>
    </xdr:from>
    <xdr:to>
      <xdr:col>11</xdr:col>
      <xdr:colOff>307975</xdr:colOff>
      <xdr:row>77</xdr:row>
      <xdr:rowOff>111491</xdr:rowOff>
    </xdr:to>
    <xdr:cxnSp macro="">
      <xdr:nvCxnSpPr>
        <xdr:cNvPr id="412" name="直線コネクタ 411"/>
        <xdr:cNvCxnSpPr/>
      </xdr:nvCxnSpPr>
      <xdr:spPr>
        <a:xfrm flipV="1">
          <a:off x="6972300" y="13306237"/>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115097</xdr:rowOff>
    </xdr:from>
    <xdr:to>
      <xdr:col>15</xdr:col>
      <xdr:colOff>231775</xdr:colOff>
      <xdr:row>78</xdr:row>
      <xdr:rowOff>45247</xdr:rowOff>
    </xdr:to>
    <xdr:sp macro="" textlink="">
      <xdr:nvSpPr>
        <xdr:cNvPr id="422" name="円/楕円 421"/>
        <xdr:cNvSpPr/>
      </xdr:nvSpPr>
      <xdr:spPr>
        <a:xfrm>
          <a:off x="104267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30024</xdr:rowOff>
    </xdr:from>
    <xdr:ext cx="469744" cy="259045"/>
    <xdr:sp macro="" textlink="">
      <xdr:nvSpPr>
        <xdr:cNvPr id="423" name="商工費該当値テキスト"/>
        <xdr:cNvSpPr txBox="1"/>
      </xdr:nvSpPr>
      <xdr:spPr>
        <a:xfrm>
          <a:off x="10528300" y="132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3449</xdr:rowOff>
    </xdr:from>
    <xdr:to>
      <xdr:col>14</xdr:col>
      <xdr:colOff>79375</xdr:colOff>
      <xdr:row>77</xdr:row>
      <xdr:rowOff>105049</xdr:rowOff>
    </xdr:to>
    <xdr:sp macro="" textlink="">
      <xdr:nvSpPr>
        <xdr:cNvPr id="424" name="円/楕円 423"/>
        <xdr:cNvSpPr/>
      </xdr:nvSpPr>
      <xdr:spPr>
        <a:xfrm>
          <a:off x="9588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96176</xdr:rowOff>
    </xdr:from>
    <xdr:ext cx="469744" cy="259045"/>
    <xdr:sp macro="" textlink="">
      <xdr:nvSpPr>
        <xdr:cNvPr id="425" name="テキスト ボックス 424"/>
        <xdr:cNvSpPr txBox="1"/>
      </xdr:nvSpPr>
      <xdr:spPr>
        <a:xfrm>
          <a:off x="9404427"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41215</xdr:rowOff>
    </xdr:from>
    <xdr:to>
      <xdr:col>12</xdr:col>
      <xdr:colOff>561975</xdr:colOff>
      <xdr:row>77</xdr:row>
      <xdr:rowOff>142815</xdr:rowOff>
    </xdr:to>
    <xdr:sp macro="" textlink="">
      <xdr:nvSpPr>
        <xdr:cNvPr id="426" name="円/楕円 425"/>
        <xdr:cNvSpPr/>
      </xdr:nvSpPr>
      <xdr:spPr>
        <a:xfrm>
          <a:off x="8699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133942</xdr:rowOff>
    </xdr:from>
    <xdr:ext cx="469744" cy="259045"/>
    <xdr:sp macro="" textlink="">
      <xdr:nvSpPr>
        <xdr:cNvPr id="427" name="テキスト ボックス 426"/>
        <xdr:cNvSpPr txBox="1"/>
      </xdr:nvSpPr>
      <xdr:spPr>
        <a:xfrm>
          <a:off x="8515427"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53787</xdr:rowOff>
    </xdr:from>
    <xdr:to>
      <xdr:col>11</xdr:col>
      <xdr:colOff>358775</xdr:colOff>
      <xdr:row>77</xdr:row>
      <xdr:rowOff>155387</xdr:rowOff>
    </xdr:to>
    <xdr:sp macro="" textlink="">
      <xdr:nvSpPr>
        <xdr:cNvPr id="428" name="円/楕円 427"/>
        <xdr:cNvSpPr/>
      </xdr:nvSpPr>
      <xdr:spPr>
        <a:xfrm>
          <a:off x="7810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146514</xdr:rowOff>
    </xdr:from>
    <xdr:ext cx="469744" cy="259045"/>
    <xdr:sp macro="" textlink="">
      <xdr:nvSpPr>
        <xdr:cNvPr id="429" name="テキスト ボックス 428"/>
        <xdr:cNvSpPr txBox="1"/>
      </xdr:nvSpPr>
      <xdr:spPr>
        <a:xfrm>
          <a:off x="7626427" y="133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60691</xdr:rowOff>
    </xdr:from>
    <xdr:to>
      <xdr:col>10</xdr:col>
      <xdr:colOff>155575</xdr:colOff>
      <xdr:row>77</xdr:row>
      <xdr:rowOff>162291</xdr:rowOff>
    </xdr:to>
    <xdr:sp macro="" textlink="">
      <xdr:nvSpPr>
        <xdr:cNvPr id="430" name="円/楕円 429"/>
        <xdr:cNvSpPr/>
      </xdr:nvSpPr>
      <xdr:spPr>
        <a:xfrm>
          <a:off x="692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153418</xdr:rowOff>
    </xdr:from>
    <xdr:ext cx="469744" cy="259045"/>
    <xdr:sp macro="" textlink="">
      <xdr:nvSpPr>
        <xdr:cNvPr id="431" name="テキスト ボックス 430"/>
        <xdr:cNvSpPr txBox="1"/>
      </xdr:nvSpPr>
      <xdr:spPr>
        <a:xfrm>
          <a:off x="6737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69197</xdr:rowOff>
    </xdr:from>
    <xdr:to>
      <xdr:col>15</xdr:col>
      <xdr:colOff>180975</xdr:colOff>
      <xdr:row>98</xdr:row>
      <xdr:rowOff>70135</xdr:rowOff>
    </xdr:to>
    <xdr:cxnSp macro="">
      <xdr:nvCxnSpPr>
        <xdr:cNvPr id="458" name="直線コネクタ 457"/>
        <xdr:cNvCxnSpPr/>
      </xdr:nvCxnSpPr>
      <xdr:spPr>
        <a:xfrm flipV="1">
          <a:off x="9639300" y="16871297"/>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59398</xdr:rowOff>
    </xdr:from>
    <xdr:to>
      <xdr:col>14</xdr:col>
      <xdr:colOff>28575</xdr:colOff>
      <xdr:row>98</xdr:row>
      <xdr:rowOff>70135</xdr:rowOff>
    </xdr:to>
    <xdr:cxnSp macro="">
      <xdr:nvCxnSpPr>
        <xdr:cNvPr id="461" name="直線コネクタ 460"/>
        <xdr:cNvCxnSpPr/>
      </xdr:nvCxnSpPr>
      <xdr:spPr>
        <a:xfrm>
          <a:off x="8750300" y="16861498"/>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59398</xdr:rowOff>
    </xdr:from>
    <xdr:to>
      <xdr:col>12</xdr:col>
      <xdr:colOff>511175</xdr:colOff>
      <xdr:row>98</xdr:row>
      <xdr:rowOff>63666</xdr:rowOff>
    </xdr:to>
    <xdr:cxnSp macro="">
      <xdr:nvCxnSpPr>
        <xdr:cNvPr id="464" name="直線コネクタ 463"/>
        <xdr:cNvCxnSpPr/>
      </xdr:nvCxnSpPr>
      <xdr:spPr>
        <a:xfrm flipV="1">
          <a:off x="7861300" y="1686149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63666</xdr:rowOff>
    </xdr:from>
    <xdr:to>
      <xdr:col>11</xdr:col>
      <xdr:colOff>307975</xdr:colOff>
      <xdr:row>98</xdr:row>
      <xdr:rowOff>73475</xdr:rowOff>
    </xdr:to>
    <xdr:cxnSp macro="">
      <xdr:nvCxnSpPr>
        <xdr:cNvPr id="467" name="直線コネクタ 466"/>
        <xdr:cNvCxnSpPr/>
      </xdr:nvCxnSpPr>
      <xdr:spPr>
        <a:xfrm flipV="1">
          <a:off x="6972300" y="16865766"/>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18397</xdr:rowOff>
    </xdr:from>
    <xdr:to>
      <xdr:col>15</xdr:col>
      <xdr:colOff>231775</xdr:colOff>
      <xdr:row>98</xdr:row>
      <xdr:rowOff>119997</xdr:rowOff>
    </xdr:to>
    <xdr:sp macro="" textlink="">
      <xdr:nvSpPr>
        <xdr:cNvPr id="477" name="円/楕円 476"/>
        <xdr:cNvSpPr/>
      </xdr:nvSpPr>
      <xdr:spPr>
        <a:xfrm>
          <a:off x="10426700" y="168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104774</xdr:rowOff>
    </xdr:from>
    <xdr:ext cx="534377" cy="259045"/>
    <xdr:sp macro="" textlink="">
      <xdr:nvSpPr>
        <xdr:cNvPr id="478" name="土木費該当値テキスト"/>
        <xdr:cNvSpPr txBox="1"/>
      </xdr:nvSpPr>
      <xdr:spPr>
        <a:xfrm>
          <a:off x="10528300" y="16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19335</xdr:rowOff>
    </xdr:from>
    <xdr:to>
      <xdr:col>14</xdr:col>
      <xdr:colOff>79375</xdr:colOff>
      <xdr:row>98</xdr:row>
      <xdr:rowOff>120935</xdr:rowOff>
    </xdr:to>
    <xdr:sp macro="" textlink="">
      <xdr:nvSpPr>
        <xdr:cNvPr id="479" name="円/楕円 478"/>
        <xdr:cNvSpPr/>
      </xdr:nvSpPr>
      <xdr:spPr>
        <a:xfrm>
          <a:off x="9588500" y="168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112062</xdr:rowOff>
    </xdr:from>
    <xdr:ext cx="534377" cy="259045"/>
    <xdr:sp macro="" textlink="">
      <xdr:nvSpPr>
        <xdr:cNvPr id="480" name="テキスト ボックス 479"/>
        <xdr:cNvSpPr txBox="1"/>
      </xdr:nvSpPr>
      <xdr:spPr>
        <a:xfrm>
          <a:off x="9372111" y="169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8598</xdr:rowOff>
    </xdr:from>
    <xdr:to>
      <xdr:col>12</xdr:col>
      <xdr:colOff>561975</xdr:colOff>
      <xdr:row>98</xdr:row>
      <xdr:rowOff>110198</xdr:rowOff>
    </xdr:to>
    <xdr:sp macro="" textlink="">
      <xdr:nvSpPr>
        <xdr:cNvPr id="481" name="円/楕円 480"/>
        <xdr:cNvSpPr/>
      </xdr:nvSpPr>
      <xdr:spPr>
        <a:xfrm>
          <a:off x="8699500" y="16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101325</xdr:rowOff>
    </xdr:from>
    <xdr:ext cx="534377" cy="259045"/>
    <xdr:sp macro="" textlink="">
      <xdr:nvSpPr>
        <xdr:cNvPr id="482" name="テキスト ボックス 481"/>
        <xdr:cNvSpPr txBox="1"/>
      </xdr:nvSpPr>
      <xdr:spPr>
        <a:xfrm>
          <a:off x="8483111" y="169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12866</xdr:rowOff>
    </xdr:from>
    <xdr:to>
      <xdr:col>11</xdr:col>
      <xdr:colOff>358775</xdr:colOff>
      <xdr:row>98</xdr:row>
      <xdr:rowOff>114466</xdr:rowOff>
    </xdr:to>
    <xdr:sp macro="" textlink="">
      <xdr:nvSpPr>
        <xdr:cNvPr id="483" name="円/楕円 482"/>
        <xdr:cNvSpPr/>
      </xdr:nvSpPr>
      <xdr:spPr>
        <a:xfrm>
          <a:off x="7810500" y="168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105593</xdr:rowOff>
    </xdr:from>
    <xdr:ext cx="534377" cy="259045"/>
    <xdr:sp macro="" textlink="">
      <xdr:nvSpPr>
        <xdr:cNvPr id="484" name="テキスト ボックス 483"/>
        <xdr:cNvSpPr txBox="1"/>
      </xdr:nvSpPr>
      <xdr:spPr>
        <a:xfrm>
          <a:off x="7594111" y="169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22675</xdr:rowOff>
    </xdr:from>
    <xdr:to>
      <xdr:col>10</xdr:col>
      <xdr:colOff>155575</xdr:colOff>
      <xdr:row>98</xdr:row>
      <xdr:rowOff>124275</xdr:rowOff>
    </xdr:to>
    <xdr:sp macro="" textlink="">
      <xdr:nvSpPr>
        <xdr:cNvPr id="485" name="円/楕円 484"/>
        <xdr:cNvSpPr/>
      </xdr:nvSpPr>
      <xdr:spPr>
        <a:xfrm>
          <a:off x="6921500" y="1682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115402</xdr:rowOff>
    </xdr:from>
    <xdr:ext cx="534377" cy="259045"/>
    <xdr:sp macro="" textlink="">
      <xdr:nvSpPr>
        <xdr:cNvPr id="486" name="テキスト ボックス 485"/>
        <xdr:cNvSpPr txBox="1"/>
      </xdr:nvSpPr>
      <xdr:spPr>
        <a:xfrm>
          <a:off x="6705111" y="169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141986</xdr:rowOff>
    </xdr:from>
    <xdr:to>
      <xdr:col>23</xdr:col>
      <xdr:colOff>516889</xdr:colOff>
      <xdr:row>38</xdr:row>
      <xdr:rowOff>57576</xdr:rowOff>
    </xdr:to>
    <xdr:cxnSp macro="">
      <xdr:nvCxnSpPr>
        <xdr:cNvPr id="507" name="直線コネクタ 506"/>
        <xdr:cNvCxnSpPr/>
      </xdr:nvCxnSpPr>
      <xdr:spPr>
        <a:xfrm flipV="1">
          <a:off x="16317595" y="5628386"/>
          <a:ext cx="1269" cy="94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61403</xdr:rowOff>
    </xdr:from>
    <xdr:ext cx="469744" cy="259045"/>
    <xdr:sp macro="" textlink="">
      <xdr:nvSpPr>
        <xdr:cNvPr id="508" name="消防費最小値テキスト"/>
        <xdr:cNvSpPr txBox="1"/>
      </xdr:nvSpPr>
      <xdr:spPr>
        <a:xfrm>
          <a:off x="16370300" y="65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57576</xdr:rowOff>
    </xdr:from>
    <xdr:to>
      <xdr:col>23</xdr:col>
      <xdr:colOff>606425</xdr:colOff>
      <xdr:row>38</xdr:row>
      <xdr:rowOff>57576</xdr:rowOff>
    </xdr:to>
    <xdr:cxnSp macro="">
      <xdr:nvCxnSpPr>
        <xdr:cNvPr id="509" name="直線コネクタ 508"/>
        <xdr:cNvCxnSpPr/>
      </xdr:nvCxnSpPr>
      <xdr:spPr>
        <a:xfrm>
          <a:off x="16230600" y="657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88663</xdr:rowOff>
    </xdr:from>
    <xdr:ext cx="534377" cy="259045"/>
    <xdr:sp macro="" textlink="">
      <xdr:nvSpPr>
        <xdr:cNvPr id="510" name="消防費最大値テキスト"/>
        <xdr:cNvSpPr txBox="1"/>
      </xdr:nvSpPr>
      <xdr:spPr>
        <a:xfrm>
          <a:off x="16370300" y="54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32</xdr:row>
      <xdr:rowOff>141986</xdr:rowOff>
    </xdr:from>
    <xdr:to>
      <xdr:col>23</xdr:col>
      <xdr:colOff>606425</xdr:colOff>
      <xdr:row>32</xdr:row>
      <xdr:rowOff>141986</xdr:rowOff>
    </xdr:to>
    <xdr:cxnSp macro="">
      <xdr:nvCxnSpPr>
        <xdr:cNvPr id="511" name="直線コネクタ 510"/>
        <xdr:cNvCxnSpPr/>
      </xdr:nvCxnSpPr>
      <xdr:spPr>
        <a:xfrm>
          <a:off x="16230600" y="562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115697</xdr:rowOff>
    </xdr:from>
    <xdr:to>
      <xdr:col>23</xdr:col>
      <xdr:colOff>517525</xdr:colOff>
      <xdr:row>36</xdr:row>
      <xdr:rowOff>121869</xdr:rowOff>
    </xdr:to>
    <xdr:cxnSp macro="">
      <xdr:nvCxnSpPr>
        <xdr:cNvPr id="512" name="直線コネクタ 511"/>
        <xdr:cNvCxnSpPr/>
      </xdr:nvCxnSpPr>
      <xdr:spPr>
        <a:xfrm flipV="1">
          <a:off x="15481300" y="628789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74229</xdr:rowOff>
    </xdr:from>
    <xdr:ext cx="534377" cy="259045"/>
    <xdr:sp macro="" textlink="">
      <xdr:nvSpPr>
        <xdr:cNvPr id="513" name="消防費平均値テキスト"/>
        <xdr:cNvSpPr txBox="1"/>
      </xdr:nvSpPr>
      <xdr:spPr>
        <a:xfrm>
          <a:off x="16370300" y="60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51352</xdr:rowOff>
    </xdr:from>
    <xdr:to>
      <xdr:col>23</xdr:col>
      <xdr:colOff>568325</xdr:colOff>
      <xdr:row>36</xdr:row>
      <xdr:rowOff>152952</xdr:rowOff>
    </xdr:to>
    <xdr:sp macro="" textlink="">
      <xdr:nvSpPr>
        <xdr:cNvPr id="514" name="フローチャート : 判断 513"/>
        <xdr:cNvSpPr/>
      </xdr:nvSpPr>
      <xdr:spPr>
        <a:xfrm>
          <a:off x="162687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121869</xdr:rowOff>
    </xdr:from>
    <xdr:to>
      <xdr:col>22</xdr:col>
      <xdr:colOff>365125</xdr:colOff>
      <xdr:row>36</xdr:row>
      <xdr:rowOff>157817</xdr:rowOff>
    </xdr:to>
    <xdr:cxnSp macro="">
      <xdr:nvCxnSpPr>
        <xdr:cNvPr id="515" name="直線コネクタ 514"/>
        <xdr:cNvCxnSpPr/>
      </xdr:nvCxnSpPr>
      <xdr:spPr>
        <a:xfrm flipV="1">
          <a:off x="14592300" y="6294069"/>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152622</xdr:rowOff>
    </xdr:from>
    <xdr:to>
      <xdr:col>22</xdr:col>
      <xdr:colOff>415925</xdr:colOff>
      <xdr:row>36</xdr:row>
      <xdr:rowOff>82772</xdr:rowOff>
    </xdr:to>
    <xdr:sp macro="" textlink="">
      <xdr:nvSpPr>
        <xdr:cNvPr id="516" name="フローチャート : 判断 515"/>
        <xdr:cNvSpPr/>
      </xdr:nvSpPr>
      <xdr:spPr>
        <a:xfrm>
          <a:off x="15430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99299</xdr:rowOff>
    </xdr:from>
    <xdr:ext cx="534377" cy="259045"/>
    <xdr:sp macro="" textlink="">
      <xdr:nvSpPr>
        <xdr:cNvPr id="517" name="テキスト ボックス 516"/>
        <xdr:cNvSpPr txBox="1"/>
      </xdr:nvSpPr>
      <xdr:spPr>
        <a:xfrm>
          <a:off x="15214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105010</xdr:rowOff>
    </xdr:from>
    <xdr:to>
      <xdr:col>21</xdr:col>
      <xdr:colOff>161925</xdr:colOff>
      <xdr:row>36</xdr:row>
      <xdr:rowOff>157817</xdr:rowOff>
    </xdr:to>
    <xdr:cxnSp macro="">
      <xdr:nvCxnSpPr>
        <xdr:cNvPr id="518" name="直線コネクタ 517"/>
        <xdr:cNvCxnSpPr/>
      </xdr:nvCxnSpPr>
      <xdr:spPr>
        <a:xfrm>
          <a:off x="13703300" y="5419960"/>
          <a:ext cx="889000" cy="9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48495</xdr:rowOff>
    </xdr:from>
    <xdr:to>
      <xdr:col>21</xdr:col>
      <xdr:colOff>212725</xdr:colOff>
      <xdr:row>36</xdr:row>
      <xdr:rowOff>150095</xdr:rowOff>
    </xdr:to>
    <xdr:sp macro="" textlink="">
      <xdr:nvSpPr>
        <xdr:cNvPr id="519" name="フローチャート : 判断 518"/>
        <xdr:cNvSpPr/>
      </xdr:nvSpPr>
      <xdr:spPr>
        <a:xfrm>
          <a:off x="14541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166622</xdr:rowOff>
    </xdr:from>
    <xdr:ext cx="534377" cy="259045"/>
    <xdr:sp macro="" textlink="">
      <xdr:nvSpPr>
        <xdr:cNvPr id="520" name="テキスト ボックス 519"/>
        <xdr:cNvSpPr txBox="1"/>
      </xdr:nvSpPr>
      <xdr:spPr>
        <a:xfrm>
          <a:off x="14325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105010</xdr:rowOff>
    </xdr:from>
    <xdr:to>
      <xdr:col>19</xdr:col>
      <xdr:colOff>644525</xdr:colOff>
      <xdr:row>35</xdr:row>
      <xdr:rowOff>68777</xdr:rowOff>
    </xdr:to>
    <xdr:cxnSp macro="">
      <xdr:nvCxnSpPr>
        <xdr:cNvPr id="521" name="直線コネクタ 520"/>
        <xdr:cNvCxnSpPr/>
      </xdr:nvCxnSpPr>
      <xdr:spPr>
        <a:xfrm flipV="1">
          <a:off x="12814300" y="5419960"/>
          <a:ext cx="889000" cy="6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82099</xdr:rowOff>
    </xdr:from>
    <xdr:to>
      <xdr:col>20</xdr:col>
      <xdr:colOff>9525</xdr:colOff>
      <xdr:row>37</xdr:row>
      <xdr:rowOff>12249</xdr:rowOff>
    </xdr:to>
    <xdr:sp macro="" textlink="">
      <xdr:nvSpPr>
        <xdr:cNvPr id="522" name="フローチャート : 判断 521"/>
        <xdr:cNvSpPr/>
      </xdr:nvSpPr>
      <xdr:spPr>
        <a:xfrm>
          <a:off x="13652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3376</xdr:rowOff>
    </xdr:from>
    <xdr:ext cx="534377" cy="259045"/>
    <xdr:sp macro="" textlink="">
      <xdr:nvSpPr>
        <xdr:cNvPr id="523" name="テキスト ボックス 522"/>
        <xdr:cNvSpPr txBox="1"/>
      </xdr:nvSpPr>
      <xdr:spPr>
        <a:xfrm>
          <a:off x="13436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120504</xdr:rowOff>
    </xdr:from>
    <xdr:to>
      <xdr:col>18</xdr:col>
      <xdr:colOff>492125</xdr:colOff>
      <xdr:row>37</xdr:row>
      <xdr:rowOff>50654</xdr:rowOff>
    </xdr:to>
    <xdr:sp macro="" textlink="">
      <xdr:nvSpPr>
        <xdr:cNvPr id="524" name="フローチャート : 判断 523"/>
        <xdr:cNvSpPr/>
      </xdr:nvSpPr>
      <xdr:spPr>
        <a:xfrm>
          <a:off x="12763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41781</xdr:rowOff>
    </xdr:from>
    <xdr:ext cx="534377" cy="259045"/>
    <xdr:sp macro="" textlink="">
      <xdr:nvSpPr>
        <xdr:cNvPr id="525" name="テキスト ボックス 524"/>
        <xdr:cNvSpPr txBox="1"/>
      </xdr:nvSpPr>
      <xdr:spPr>
        <a:xfrm>
          <a:off x="12547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64897</xdr:rowOff>
    </xdr:from>
    <xdr:to>
      <xdr:col>23</xdr:col>
      <xdr:colOff>568325</xdr:colOff>
      <xdr:row>36</xdr:row>
      <xdr:rowOff>166497</xdr:rowOff>
    </xdr:to>
    <xdr:sp macro="" textlink="">
      <xdr:nvSpPr>
        <xdr:cNvPr id="531" name="円/楕円 530"/>
        <xdr:cNvSpPr/>
      </xdr:nvSpPr>
      <xdr:spPr>
        <a:xfrm>
          <a:off x="16268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43324</xdr:rowOff>
    </xdr:from>
    <xdr:ext cx="534377" cy="259045"/>
    <xdr:sp macro="" textlink="">
      <xdr:nvSpPr>
        <xdr:cNvPr id="532" name="消防費該当値テキスト"/>
        <xdr:cNvSpPr txBox="1"/>
      </xdr:nvSpPr>
      <xdr:spPr>
        <a:xfrm>
          <a:off x="16370300" y="6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71069</xdr:rowOff>
    </xdr:from>
    <xdr:to>
      <xdr:col>22</xdr:col>
      <xdr:colOff>415925</xdr:colOff>
      <xdr:row>37</xdr:row>
      <xdr:rowOff>1219</xdr:rowOff>
    </xdr:to>
    <xdr:sp macro="" textlink="">
      <xdr:nvSpPr>
        <xdr:cNvPr id="533" name="円/楕円 532"/>
        <xdr:cNvSpPr/>
      </xdr:nvSpPr>
      <xdr:spPr>
        <a:xfrm>
          <a:off x="15430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163796</xdr:rowOff>
    </xdr:from>
    <xdr:ext cx="534377" cy="259045"/>
    <xdr:sp macro="" textlink="">
      <xdr:nvSpPr>
        <xdr:cNvPr id="534" name="テキスト ボックス 533"/>
        <xdr:cNvSpPr txBox="1"/>
      </xdr:nvSpPr>
      <xdr:spPr>
        <a:xfrm>
          <a:off x="15214111" y="6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107017</xdr:rowOff>
    </xdr:from>
    <xdr:to>
      <xdr:col>21</xdr:col>
      <xdr:colOff>212725</xdr:colOff>
      <xdr:row>37</xdr:row>
      <xdr:rowOff>37167</xdr:rowOff>
    </xdr:to>
    <xdr:sp macro="" textlink="">
      <xdr:nvSpPr>
        <xdr:cNvPr id="535" name="円/楕円 534"/>
        <xdr:cNvSpPr/>
      </xdr:nvSpPr>
      <xdr:spPr>
        <a:xfrm>
          <a:off x="14541500" y="6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28294</xdr:rowOff>
    </xdr:from>
    <xdr:ext cx="534377" cy="259045"/>
    <xdr:sp macro="" textlink="">
      <xdr:nvSpPr>
        <xdr:cNvPr id="536" name="テキスト ボックス 535"/>
        <xdr:cNvSpPr txBox="1"/>
      </xdr:nvSpPr>
      <xdr:spPr>
        <a:xfrm>
          <a:off x="14325111" y="63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54210</xdr:rowOff>
    </xdr:from>
    <xdr:to>
      <xdr:col>20</xdr:col>
      <xdr:colOff>9525</xdr:colOff>
      <xdr:row>31</xdr:row>
      <xdr:rowOff>155810</xdr:rowOff>
    </xdr:to>
    <xdr:sp macro="" textlink="">
      <xdr:nvSpPr>
        <xdr:cNvPr id="537" name="円/楕円 536"/>
        <xdr:cNvSpPr/>
      </xdr:nvSpPr>
      <xdr:spPr>
        <a:xfrm>
          <a:off x="13652500" y="53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887</xdr:rowOff>
    </xdr:from>
    <xdr:ext cx="534377" cy="259045"/>
    <xdr:sp macro="" textlink="">
      <xdr:nvSpPr>
        <xdr:cNvPr id="538" name="テキスト ボックス 537"/>
        <xdr:cNvSpPr txBox="1"/>
      </xdr:nvSpPr>
      <xdr:spPr>
        <a:xfrm>
          <a:off x="13436111" y="51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17977</xdr:rowOff>
    </xdr:from>
    <xdr:to>
      <xdr:col>18</xdr:col>
      <xdr:colOff>492125</xdr:colOff>
      <xdr:row>35</xdr:row>
      <xdr:rowOff>119577</xdr:rowOff>
    </xdr:to>
    <xdr:sp macro="" textlink="">
      <xdr:nvSpPr>
        <xdr:cNvPr id="539" name="円/楕円 538"/>
        <xdr:cNvSpPr/>
      </xdr:nvSpPr>
      <xdr:spPr>
        <a:xfrm>
          <a:off x="12763500" y="60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136104</xdr:rowOff>
    </xdr:from>
    <xdr:ext cx="534377" cy="259045"/>
    <xdr:sp macro="" textlink="">
      <xdr:nvSpPr>
        <xdr:cNvPr id="540" name="テキスト ボックス 539"/>
        <xdr:cNvSpPr txBox="1"/>
      </xdr:nvSpPr>
      <xdr:spPr>
        <a:xfrm>
          <a:off x="12547111" y="57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3" name="直線コネクタ 562"/>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4"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5" name="直線コネクタ 564"/>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6"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7" name="直線コネクタ 566"/>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5786</xdr:rowOff>
    </xdr:from>
    <xdr:to>
      <xdr:col>23</xdr:col>
      <xdr:colOff>517525</xdr:colOff>
      <xdr:row>56</xdr:row>
      <xdr:rowOff>39619</xdr:rowOff>
    </xdr:to>
    <xdr:cxnSp macro="">
      <xdr:nvCxnSpPr>
        <xdr:cNvPr id="568" name="直線コネクタ 567"/>
        <xdr:cNvCxnSpPr/>
      </xdr:nvCxnSpPr>
      <xdr:spPr>
        <a:xfrm>
          <a:off x="15481300" y="9606986"/>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69"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0" name="フローチャート : 判断 569"/>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5786</xdr:rowOff>
    </xdr:from>
    <xdr:to>
      <xdr:col>22</xdr:col>
      <xdr:colOff>365125</xdr:colOff>
      <xdr:row>56</xdr:row>
      <xdr:rowOff>115239</xdr:rowOff>
    </xdr:to>
    <xdr:cxnSp macro="">
      <xdr:nvCxnSpPr>
        <xdr:cNvPr id="571" name="直線コネクタ 570"/>
        <xdr:cNvCxnSpPr/>
      </xdr:nvCxnSpPr>
      <xdr:spPr>
        <a:xfrm flipV="1">
          <a:off x="14592300" y="9606986"/>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2" name="フローチャート : 判断 571"/>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3" name="テキスト ボックス 572"/>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115239</xdr:rowOff>
    </xdr:from>
    <xdr:to>
      <xdr:col>21</xdr:col>
      <xdr:colOff>161925</xdr:colOff>
      <xdr:row>56</xdr:row>
      <xdr:rowOff>140066</xdr:rowOff>
    </xdr:to>
    <xdr:cxnSp macro="">
      <xdr:nvCxnSpPr>
        <xdr:cNvPr id="574" name="直線コネクタ 573"/>
        <xdr:cNvCxnSpPr/>
      </xdr:nvCxnSpPr>
      <xdr:spPr>
        <a:xfrm flipV="1">
          <a:off x="13703300" y="9716439"/>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5" name="フローチャート : 判断 57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6" name="テキスト ボックス 575"/>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140066</xdr:rowOff>
    </xdr:from>
    <xdr:to>
      <xdr:col>19</xdr:col>
      <xdr:colOff>644525</xdr:colOff>
      <xdr:row>57</xdr:row>
      <xdr:rowOff>44488</xdr:rowOff>
    </xdr:to>
    <xdr:cxnSp macro="">
      <xdr:nvCxnSpPr>
        <xdr:cNvPr id="577" name="直線コネクタ 576"/>
        <xdr:cNvCxnSpPr/>
      </xdr:nvCxnSpPr>
      <xdr:spPr>
        <a:xfrm flipV="1">
          <a:off x="12814300" y="9741266"/>
          <a:ext cx="889000" cy="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78" name="フローチャート : 判断 57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79" name="テキスト ボックス 578"/>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0" name="フローチャート : 判断 57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1" name="テキスト ボックス 580"/>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160269</xdr:rowOff>
    </xdr:from>
    <xdr:to>
      <xdr:col>23</xdr:col>
      <xdr:colOff>568325</xdr:colOff>
      <xdr:row>56</xdr:row>
      <xdr:rowOff>90419</xdr:rowOff>
    </xdr:to>
    <xdr:sp macro="" textlink="">
      <xdr:nvSpPr>
        <xdr:cNvPr id="587" name="円/楕円 586"/>
        <xdr:cNvSpPr/>
      </xdr:nvSpPr>
      <xdr:spPr>
        <a:xfrm>
          <a:off x="162687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138696</xdr:rowOff>
    </xdr:from>
    <xdr:ext cx="534377" cy="259045"/>
    <xdr:sp macro="" textlink="">
      <xdr:nvSpPr>
        <xdr:cNvPr id="588" name="教育費該当値テキスト"/>
        <xdr:cNvSpPr txBox="1"/>
      </xdr:nvSpPr>
      <xdr:spPr>
        <a:xfrm>
          <a:off x="16370300" y="95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126436</xdr:rowOff>
    </xdr:from>
    <xdr:to>
      <xdr:col>22</xdr:col>
      <xdr:colOff>415925</xdr:colOff>
      <xdr:row>56</xdr:row>
      <xdr:rowOff>56586</xdr:rowOff>
    </xdr:to>
    <xdr:sp macro="" textlink="">
      <xdr:nvSpPr>
        <xdr:cNvPr id="589" name="円/楕円 588"/>
        <xdr:cNvSpPr/>
      </xdr:nvSpPr>
      <xdr:spPr>
        <a:xfrm>
          <a:off x="15430500" y="9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47713</xdr:rowOff>
    </xdr:from>
    <xdr:ext cx="534377" cy="259045"/>
    <xdr:sp macro="" textlink="">
      <xdr:nvSpPr>
        <xdr:cNvPr id="590" name="テキスト ボックス 589"/>
        <xdr:cNvSpPr txBox="1"/>
      </xdr:nvSpPr>
      <xdr:spPr>
        <a:xfrm>
          <a:off x="15214111" y="96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64439</xdr:rowOff>
    </xdr:from>
    <xdr:to>
      <xdr:col>21</xdr:col>
      <xdr:colOff>212725</xdr:colOff>
      <xdr:row>56</xdr:row>
      <xdr:rowOff>166039</xdr:rowOff>
    </xdr:to>
    <xdr:sp macro="" textlink="">
      <xdr:nvSpPr>
        <xdr:cNvPr id="591" name="円/楕円 590"/>
        <xdr:cNvSpPr/>
      </xdr:nvSpPr>
      <xdr:spPr>
        <a:xfrm>
          <a:off x="14541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157166</xdr:rowOff>
    </xdr:from>
    <xdr:ext cx="534377" cy="259045"/>
    <xdr:sp macro="" textlink="">
      <xdr:nvSpPr>
        <xdr:cNvPr id="592" name="テキスト ボックス 591"/>
        <xdr:cNvSpPr txBox="1"/>
      </xdr:nvSpPr>
      <xdr:spPr>
        <a:xfrm>
          <a:off x="14325111" y="9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89266</xdr:rowOff>
    </xdr:from>
    <xdr:to>
      <xdr:col>20</xdr:col>
      <xdr:colOff>9525</xdr:colOff>
      <xdr:row>57</xdr:row>
      <xdr:rowOff>19416</xdr:rowOff>
    </xdr:to>
    <xdr:sp macro="" textlink="">
      <xdr:nvSpPr>
        <xdr:cNvPr id="593" name="円/楕円 592"/>
        <xdr:cNvSpPr/>
      </xdr:nvSpPr>
      <xdr:spPr>
        <a:xfrm>
          <a:off x="13652500" y="96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10543</xdr:rowOff>
    </xdr:from>
    <xdr:ext cx="534377" cy="259045"/>
    <xdr:sp macro="" textlink="">
      <xdr:nvSpPr>
        <xdr:cNvPr id="594" name="テキスト ボックス 593"/>
        <xdr:cNvSpPr txBox="1"/>
      </xdr:nvSpPr>
      <xdr:spPr>
        <a:xfrm>
          <a:off x="13436111" y="97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165138</xdr:rowOff>
    </xdr:from>
    <xdr:to>
      <xdr:col>18</xdr:col>
      <xdr:colOff>492125</xdr:colOff>
      <xdr:row>57</xdr:row>
      <xdr:rowOff>95288</xdr:rowOff>
    </xdr:to>
    <xdr:sp macro="" textlink="">
      <xdr:nvSpPr>
        <xdr:cNvPr id="595" name="円/楕円 594"/>
        <xdr:cNvSpPr/>
      </xdr:nvSpPr>
      <xdr:spPr>
        <a:xfrm>
          <a:off x="127635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86415</xdr:rowOff>
    </xdr:from>
    <xdr:ext cx="534377" cy="259045"/>
    <xdr:sp macro="" textlink="">
      <xdr:nvSpPr>
        <xdr:cNvPr id="596" name="テキスト ボックス 595"/>
        <xdr:cNvSpPr txBox="1"/>
      </xdr:nvSpPr>
      <xdr:spPr>
        <a:xfrm>
          <a:off x="12547111" y="98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0" name="直線コネクタ 619"/>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3"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4" name="直線コネクタ 623"/>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28156</xdr:rowOff>
    </xdr:from>
    <xdr:to>
      <xdr:col>23</xdr:col>
      <xdr:colOff>517525</xdr:colOff>
      <xdr:row>79</xdr:row>
      <xdr:rowOff>44450</xdr:rowOff>
    </xdr:to>
    <xdr:cxnSp macro="">
      <xdr:nvCxnSpPr>
        <xdr:cNvPr id="625" name="直線コネクタ 624"/>
        <xdr:cNvCxnSpPr/>
      </xdr:nvCxnSpPr>
      <xdr:spPr>
        <a:xfrm>
          <a:off x="15481300" y="13572706"/>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6"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7" name="フローチャート : 判断 626"/>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28156</xdr:rowOff>
    </xdr:from>
    <xdr:to>
      <xdr:col>22</xdr:col>
      <xdr:colOff>365125</xdr:colOff>
      <xdr:row>79</xdr:row>
      <xdr:rowOff>35128</xdr:rowOff>
    </xdr:to>
    <xdr:cxnSp macro="">
      <xdr:nvCxnSpPr>
        <xdr:cNvPr id="628" name="直線コネクタ 627"/>
        <xdr:cNvCxnSpPr/>
      </xdr:nvCxnSpPr>
      <xdr:spPr>
        <a:xfrm flipV="1">
          <a:off x="14592300" y="1357270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29" name="フローチャート : 判断 628"/>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0" name="テキスト ボックス 629"/>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35128</xdr:rowOff>
    </xdr:from>
    <xdr:to>
      <xdr:col>21</xdr:col>
      <xdr:colOff>161925</xdr:colOff>
      <xdr:row>79</xdr:row>
      <xdr:rowOff>44450</xdr:rowOff>
    </xdr:to>
    <xdr:cxnSp macro="">
      <xdr:nvCxnSpPr>
        <xdr:cNvPr id="631" name="直線コネクタ 630"/>
        <xdr:cNvCxnSpPr/>
      </xdr:nvCxnSpPr>
      <xdr:spPr>
        <a:xfrm flipV="1">
          <a:off x="13703300" y="1357967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2" name="フローチャート : 判断 631"/>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3" name="テキスト ボックス 632"/>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44348</xdr:rowOff>
    </xdr:from>
    <xdr:to>
      <xdr:col>19</xdr:col>
      <xdr:colOff>644525</xdr:colOff>
      <xdr:row>79</xdr:row>
      <xdr:rowOff>44450</xdr:rowOff>
    </xdr:to>
    <xdr:cxnSp macro="">
      <xdr:nvCxnSpPr>
        <xdr:cNvPr id="634" name="直線コネクタ 633"/>
        <xdr:cNvCxnSpPr/>
      </xdr:nvCxnSpPr>
      <xdr:spPr>
        <a:xfrm>
          <a:off x="12814300" y="13588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5" name="フローチャート : 判断 634"/>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6" name="テキスト ボックス 635"/>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7" name="フローチャート : 判断 636"/>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38" name="テキスト ボックス 637"/>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4" name="円/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5"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148806</xdr:rowOff>
    </xdr:from>
    <xdr:to>
      <xdr:col>22</xdr:col>
      <xdr:colOff>415925</xdr:colOff>
      <xdr:row>79</xdr:row>
      <xdr:rowOff>78956</xdr:rowOff>
    </xdr:to>
    <xdr:sp macro="" textlink="">
      <xdr:nvSpPr>
        <xdr:cNvPr id="646" name="円/楕円 645"/>
        <xdr:cNvSpPr/>
      </xdr:nvSpPr>
      <xdr:spPr>
        <a:xfrm>
          <a:off x="15430500" y="135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95483</xdr:rowOff>
    </xdr:from>
    <xdr:ext cx="469744" cy="259045"/>
    <xdr:sp macro="" textlink="">
      <xdr:nvSpPr>
        <xdr:cNvPr id="647" name="テキスト ボックス 646"/>
        <xdr:cNvSpPr txBox="1"/>
      </xdr:nvSpPr>
      <xdr:spPr>
        <a:xfrm>
          <a:off x="15246427" y="132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155778</xdr:rowOff>
    </xdr:from>
    <xdr:to>
      <xdr:col>21</xdr:col>
      <xdr:colOff>212725</xdr:colOff>
      <xdr:row>79</xdr:row>
      <xdr:rowOff>85928</xdr:rowOff>
    </xdr:to>
    <xdr:sp macro="" textlink="">
      <xdr:nvSpPr>
        <xdr:cNvPr id="648" name="円/楕円 647"/>
        <xdr:cNvSpPr/>
      </xdr:nvSpPr>
      <xdr:spPr>
        <a:xfrm>
          <a:off x="14541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102455</xdr:rowOff>
    </xdr:from>
    <xdr:ext cx="378565" cy="259045"/>
    <xdr:sp macro="" textlink="">
      <xdr:nvSpPr>
        <xdr:cNvPr id="649" name="テキスト ボックス 648"/>
        <xdr:cNvSpPr txBox="1"/>
      </xdr:nvSpPr>
      <xdr:spPr>
        <a:xfrm>
          <a:off x="14403017" y="1330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0" name="円/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1" name="テキスト ボックス 65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164998</xdr:rowOff>
    </xdr:from>
    <xdr:to>
      <xdr:col>18</xdr:col>
      <xdr:colOff>492125</xdr:colOff>
      <xdr:row>79</xdr:row>
      <xdr:rowOff>95148</xdr:rowOff>
    </xdr:to>
    <xdr:sp macro="" textlink="">
      <xdr:nvSpPr>
        <xdr:cNvPr id="652" name="円/楕円 651"/>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86275</xdr:rowOff>
    </xdr:from>
    <xdr:ext cx="249299" cy="259045"/>
    <xdr:sp macro="" textlink="">
      <xdr:nvSpPr>
        <xdr:cNvPr id="653" name="テキスト ボックス 652"/>
        <xdr:cNvSpPr txBox="1"/>
      </xdr:nvSpPr>
      <xdr:spPr>
        <a:xfrm>
          <a:off x="12689649"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7" name="直線コネクタ 676"/>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78"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79" name="直線コネクタ 678"/>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0"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1" name="直線コネクタ 680"/>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123565</xdr:rowOff>
    </xdr:from>
    <xdr:to>
      <xdr:col>23</xdr:col>
      <xdr:colOff>517525</xdr:colOff>
      <xdr:row>95</xdr:row>
      <xdr:rowOff>123603</xdr:rowOff>
    </xdr:to>
    <xdr:cxnSp macro="">
      <xdr:nvCxnSpPr>
        <xdr:cNvPr id="682" name="直線コネクタ 681"/>
        <xdr:cNvCxnSpPr/>
      </xdr:nvCxnSpPr>
      <xdr:spPr>
        <a:xfrm>
          <a:off x="15481300" y="1641131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3"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4" name="フローチャート : 判断 683"/>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108134</xdr:rowOff>
    </xdr:from>
    <xdr:to>
      <xdr:col>22</xdr:col>
      <xdr:colOff>365125</xdr:colOff>
      <xdr:row>95</xdr:row>
      <xdr:rowOff>123565</xdr:rowOff>
    </xdr:to>
    <xdr:cxnSp macro="">
      <xdr:nvCxnSpPr>
        <xdr:cNvPr id="685" name="直線コネクタ 684"/>
        <xdr:cNvCxnSpPr/>
      </xdr:nvCxnSpPr>
      <xdr:spPr>
        <a:xfrm>
          <a:off x="14592300" y="1639588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6" name="フローチャート : 判断 685"/>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7" name="テキスト ボックス 686"/>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36506</xdr:rowOff>
    </xdr:from>
    <xdr:to>
      <xdr:col>21</xdr:col>
      <xdr:colOff>161925</xdr:colOff>
      <xdr:row>95</xdr:row>
      <xdr:rowOff>108134</xdr:rowOff>
    </xdr:to>
    <xdr:cxnSp macro="">
      <xdr:nvCxnSpPr>
        <xdr:cNvPr id="688" name="直線コネクタ 687"/>
        <xdr:cNvCxnSpPr/>
      </xdr:nvCxnSpPr>
      <xdr:spPr>
        <a:xfrm>
          <a:off x="13703300" y="163242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89" name="フローチャート : 判断 688"/>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0" name="テキスト ボックス 689"/>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36506</xdr:rowOff>
    </xdr:from>
    <xdr:to>
      <xdr:col>19</xdr:col>
      <xdr:colOff>644525</xdr:colOff>
      <xdr:row>95</xdr:row>
      <xdr:rowOff>38088</xdr:rowOff>
    </xdr:to>
    <xdr:cxnSp macro="">
      <xdr:nvCxnSpPr>
        <xdr:cNvPr id="691" name="直線コネクタ 690"/>
        <xdr:cNvCxnSpPr/>
      </xdr:nvCxnSpPr>
      <xdr:spPr>
        <a:xfrm flipV="1">
          <a:off x="12814300" y="16324256"/>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2" name="フローチャート : 判断 691"/>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3" name="テキスト ボックス 692"/>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4" name="フローチャート : 判断 693"/>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5" name="テキスト ボックス 694"/>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72803</xdr:rowOff>
    </xdr:from>
    <xdr:to>
      <xdr:col>23</xdr:col>
      <xdr:colOff>568325</xdr:colOff>
      <xdr:row>96</xdr:row>
      <xdr:rowOff>2953</xdr:rowOff>
    </xdr:to>
    <xdr:sp macro="" textlink="">
      <xdr:nvSpPr>
        <xdr:cNvPr id="701" name="円/楕円 700"/>
        <xdr:cNvSpPr/>
      </xdr:nvSpPr>
      <xdr:spPr>
        <a:xfrm>
          <a:off x="16268700" y="163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51230</xdr:rowOff>
    </xdr:from>
    <xdr:ext cx="534377" cy="259045"/>
    <xdr:sp macro="" textlink="">
      <xdr:nvSpPr>
        <xdr:cNvPr id="702" name="公債費該当値テキスト"/>
        <xdr:cNvSpPr txBox="1"/>
      </xdr:nvSpPr>
      <xdr:spPr>
        <a:xfrm>
          <a:off x="16370300" y="16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72765</xdr:rowOff>
    </xdr:from>
    <xdr:to>
      <xdr:col>22</xdr:col>
      <xdr:colOff>415925</xdr:colOff>
      <xdr:row>96</xdr:row>
      <xdr:rowOff>2915</xdr:rowOff>
    </xdr:to>
    <xdr:sp macro="" textlink="">
      <xdr:nvSpPr>
        <xdr:cNvPr id="703" name="円/楕円 702"/>
        <xdr:cNvSpPr/>
      </xdr:nvSpPr>
      <xdr:spPr>
        <a:xfrm>
          <a:off x="15430500" y="163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165492</xdr:rowOff>
    </xdr:from>
    <xdr:ext cx="534377" cy="259045"/>
    <xdr:sp macro="" textlink="">
      <xdr:nvSpPr>
        <xdr:cNvPr id="704" name="テキスト ボックス 703"/>
        <xdr:cNvSpPr txBox="1"/>
      </xdr:nvSpPr>
      <xdr:spPr>
        <a:xfrm>
          <a:off x="15214111" y="16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57334</xdr:rowOff>
    </xdr:from>
    <xdr:to>
      <xdr:col>21</xdr:col>
      <xdr:colOff>212725</xdr:colOff>
      <xdr:row>95</xdr:row>
      <xdr:rowOff>158934</xdr:rowOff>
    </xdr:to>
    <xdr:sp macro="" textlink="">
      <xdr:nvSpPr>
        <xdr:cNvPr id="705" name="円/楕円 704"/>
        <xdr:cNvSpPr/>
      </xdr:nvSpPr>
      <xdr:spPr>
        <a:xfrm>
          <a:off x="14541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150061</xdr:rowOff>
    </xdr:from>
    <xdr:ext cx="534377" cy="259045"/>
    <xdr:sp macro="" textlink="">
      <xdr:nvSpPr>
        <xdr:cNvPr id="706" name="テキスト ボックス 705"/>
        <xdr:cNvSpPr txBox="1"/>
      </xdr:nvSpPr>
      <xdr:spPr>
        <a:xfrm>
          <a:off x="14325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157156</xdr:rowOff>
    </xdr:from>
    <xdr:to>
      <xdr:col>20</xdr:col>
      <xdr:colOff>9525</xdr:colOff>
      <xdr:row>95</xdr:row>
      <xdr:rowOff>87306</xdr:rowOff>
    </xdr:to>
    <xdr:sp macro="" textlink="">
      <xdr:nvSpPr>
        <xdr:cNvPr id="707" name="円/楕円 706"/>
        <xdr:cNvSpPr/>
      </xdr:nvSpPr>
      <xdr:spPr>
        <a:xfrm>
          <a:off x="13652500" y="16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78433</xdr:rowOff>
    </xdr:from>
    <xdr:ext cx="534377" cy="259045"/>
    <xdr:sp macro="" textlink="">
      <xdr:nvSpPr>
        <xdr:cNvPr id="708" name="テキスト ボックス 707"/>
        <xdr:cNvSpPr txBox="1"/>
      </xdr:nvSpPr>
      <xdr:spPr>
        <a:xfrm>
          <a:off x="13436111" y="16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158738</xdr:rowOff>
    </xdr:from>
    <xdr:to>
      <xdr:col>18</xdr:col>
      <xdr:colOff>492125</xdr:colOff>
      <xdr:row>95</xdr:row>
      <xdr:rowOff>88888</xdr:rowOff>
    </xdr:to>
    <xdr:sp macro="" textlink="">
      <xdr:nvSpPr>
        <xdr:cNvPr id="709" name="円/楕円 708"/>
        <xdr:cNvSpPr/>
      </xdr:nvSpPr>
      <xdr:spPr>
        <a:xfrm>
          <a:off x="12763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80015</xdr:rowOff>
    </xdr:from>
    <xdr:ext cx="534377" cy="259045"/>
    <xdr:sp macro="" textlink="">
      <xdr:nvSpPr>
        <xdr:cNvPr id="710" name="テキスト ボックス 709"/>
        <xdr:cNvSpPr txBox="1"/>
      </xdr:nvSpPr>
      <xdr:spPr>
        <a:xfrm>
          <a:off x="12547111" y="163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6" name="テキスト ボックス 725"/>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0" name="直線コネクタ 729"/>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1"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3"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4" name="直線コネクタ 733"/>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6"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7" name="フローチャート : 判断 736"/>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39" name="フローチャート : 判断 738"/>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0" name="テキスト ボックス 739"/>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2" name="フローチャート : 判断 741"/>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3" name="テキスト ボックス 742"/>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5" name="フローチャート : 判断 744"/>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6" name="テキスト ボックス 745"/>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7" name="フローチャート : 判断 746"/>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48" name="テキスト ボックス 747"/>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4" name="円/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5"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6" name="円/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7" name="テキスト ボックス 75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8" name="円/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9" name="テキスト ボックス 75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0" name="円/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1" name="テキスト ボックス 76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2" name="円/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3" name="テキスト ボックス 76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9" name="フローチャート :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0" name="テキスト ボックス 79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4" name="フローチャート : 判断 80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5" name="テキスト ボックス 80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6" name="テキスト ボックス 81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ea"/>
              <a:ea typeface="+mn-ea"/>
              <a:cs typeface="+mn-cs"/>
            </a:rPr>
            <a:t>　民生費は、住民一人当たり</a:t>
          </a:r>
          <a:r>
            <a:rPr lang="en-US" altLang="ja-JP" sz="1100" baseline="0">
              <a:solidFill>
                <a:schemeClr val="dk1"/>
              </a:solidFill>
              <a:effectLst/>
              <a:latin typeface="+mn-ea"/>
              <a:ea typeface="+mn-ea"/>
              <a:cs typeface="+mn-cs"/>
            </a:rPr>
            <a:t>135,687</a:t>
          </a:r>
          <a:r>
            <a:rPr lang="ja-JP" altLang="ja-JP" sz="1100" baseline="0">
              <a:solidFill>
                <a:schemeClr val="dk1"/>
              </a:solidFill>
              <a:effectLst/>
              <a:latin typeface="+mn-ea"/>
              <a:ea typeface="+mn-ea"/>
              <a:cs typeface="+mn-cs"/>
            </a:rPr>
            <a:t>円と</a:t>
          </a:r>
          <a:r>
            <a:rPr lang="ja-JP" altLang="en-US" sz="1100" baseline="0">
              <a:solidFill>
                <a:schemeClr val="dk1"/>
              </a:solidFill>
              <a:effectLst/>
              <a:latin typeface="+mn-ea"/>
              <a:ea typeface="+mn-ea"/>
              <a:cs typeface="+mn-cs"/>
            </a:rPr>
            <a:t>なった</a:t>
          </a:r>
          <a:r>
            <a:rPr lang="ja-JP" altLang="ja-JP" sz="1100" baseline="0">
              <a:solidFill>
                <a:schemeClr val="dk1"/>
              </a:solidFill>
              <a:effectLst/>
              <a:latin typeface="+mn-ea"/>
              <a:ea typeface="+mn-ea"/>
              <a:cs typeface="+mn-cs"/>
            </a:rPr>
            <a:t>。民生費</a:t>
          </a:r>
          <a:r>
            <a:rPr lang="ja-JP" altLang="en-US" sz="1100" baseline="0">
              <a:solidFill>
                <a:schemeClr val="dk1"/>
              </a:solidFill>
              <a:effectLst/>
              <a:latin typeface="+mn-ea"/>
              <a:ea typeface="+mn-ea"/>
              <a:cs typeface="+mn-cs"/>
            </a:rPr>
            <a:t>は社会福祉費、老人福祉費、児童福祉費、生活保護費それぞれが増額傾向にある。平成</a:t>
          </a:r>
          <a:r>
            <a:rPr lang="en-US" altLang="ja-JP" sz="1100" baseline="0">
              <a:solidFill>
                <a:schemeClr val="dk1"/>
              </a:solidFill>
              <a:effectLst/>
              <a:latin typeface="+mn-ea"/>
              <a:ea typeface="+mn-ea"/>
              <a:cs typeface="+mn-cs"/>
            </a:rPr>
            <a:t>28</a:t>
          </a:r>
          <a:r>
            <a:rPr lang="ja-JP" altLang="en-US" sz="1100" baseline="0">
              <a:solidFill>
                <a:schemeClr val="dk1"/>
              </a:solidFill>
              <a:effectLst/>
              <a:latin typeface="+mn-ea"/>
              <a:ea typeface="+mn-ea"/>
              <a:cs typeface="+mn-cs"/>
            </a:rPr>
            <a:t>年度は</a:t>
          </a:r>
          <a:r>
            <a:rPr lang="ja-JP" altLang="ja-JP" sz="1100" baseline="0">
              <a:solidFill>
                <a:schemeClr val="dk1"/>
              </a:solidFill>
              <a:effectLst/>
              <a:latin typeface="+mn-lt"/>
              <a:ea typeface="+mn-ea"/>
              <a:cs typeface="+mn-cs"/>
            </a:rPr>
            <a:t>社会福祉費</a:t>
          </a:r>
          <a:r>
            <a:rPr lang="ja-JP" altLang="en-US" sz="1100" baseline="0">
              <a:solidFill>
                <a:schemeClr val="dk1"/>
              </a:solidFill>
              <a:effectLst/>
              <a:latin typeface="+mn-lt"/>
              <a:ea typeface="+mn-ea"/>
              <a:cs typeface="+mn-cs"/>
            </a:rPr>
            <a:t>が特に増額し、主な増額は年金生活者等支援臨時福祉給付金や国民健康保険事業特別会計繰出金に要する経費</a:t>
          </a:r>
          <a:r>
            <a:rPr lang="ja-JP" altLang="en-US" sz="1100" baseline="0">
              <a:solidFill>
                <a:schemeClr val="dk1"/>
              </a:solidFill>
              <a:effectLst/>
              <a:latin typeface="+mn-ea"/>
              <a:ea typeface="+mn-ea"/>
              <a:cs typeface="+mn-cs"/>
            </a:rPr>
            <a:t>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衛生費は、</a:t>
          </a:r>
          <a:r>
            <a:rPr kumimoji="1" lang="ja-JP" altLang="ja-JP" sz="1100">
              <a:solidFill>
                <a:schemeClr val="dk1"/>
              </a:solidFill>
              <a:effectLst/>
              <a:latin typeface="+mn-ea"/>
              <a:ea typeface="+mn-ea"/>
              <a:cs typeface="+mn-cs"/>
            </a:rPr>
            <a:t>住民一人当たり</a:t>
          </a:r>
          <a:r>
            <a:rPr kumimoji="1" lang="en-US" altLang="ja-JP" sz="1100">
              <a:solidFill>
                <a:schemeClr val="dk1"/>
              </a:solidFill>
              <a:effectLst/>
              <a:latin typeface="+mn-ea"/>
              <a:ea typeface="+mn-ea"/>
              <a:cs typeface="+mn-cs"/>
            </a:rPr>
            <a:t>50,154</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となった。平成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en-US" altLang="ja-JP" sz="1100">
              <a:solidFill>
                <a:schemeClr val="dk1"/>
              </a:solidFill>
              <a:effectLst/>
              <a:latin typeface="+mn-ea"/>
              <a:ea typeface="+mn-ea"/>
              <a:cs typeface="+mn-cs"/>
            </a:rPr>
            <a:t>24,000</a:t>
          </a:r>
          <a:r>
            <a:rPr kumimoji="1" lang="ja-JP" altLang="en-US" sz="1100">
              <a:solidFill>
                <a:schemeClr val="dk1"/>
              </a:solidFill>
              <a:effectLst/>
              <a:latin typeface="+mn-ea"/>
              <a:ea typeface="+mn-ea"/>
              <a:cs typeface="+mn-cs"/>
            </a:rPr>
            <a:t>円前後で推移していたが、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済生会病院誘致</a:t>
          </a:r>
          <a:r>
            <a:rPr lang="ja-JP" altLang="en-US" sz="1100">
              <a:solidFill>
                <a:schemeClr val="dk1"/>
              </a:solidFill>
              <a:effectLst/>
              <a:latin typeface="+mn-lt"/>
              <a:ea typeface="+mn-ea"/>
              <a:cs typeface="+mn-cs"/>
            </a:rPr>
            <a:t>に係る基金への積み立てのため、大幅に増額となった。</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　扶助費の増加等</a:t>
          </a:r>
          <a:r>
            <a:rPr lang="ja-JP" altLang="en-US" sz="1100" b="0" i="0" baseline="0">
              <a:solidFill>
                <a:schemeClr val="dk1"/>
              </a:solidFill>
              <a:effectLst/>
              <a:latin typeface="+mn-ea"/>
              <a:ea typeface="+mn-ea"/>
              <a:cs typeface="+mn-cs"/>
            </a:rPr>
            <a:t>により経常支出が微増し</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普通交付税等の経常収入と臨時財政対策債がそれぞれ大幅に減少したことにより</a:t>
          </a:r>
          <a:r>
            <a:rPr lang="ja-JP" altLang="ja-JP" sz="1100" b="0" i="0" baseline="0">
              <a:solidFill>
                <a:schemeClr val="dk1"/>
              </a:solidFill>
              <a:effectLst/>
              <a:latin typeface="+mn-ea"/>
              <a:ea typeface="+mn-ea"/>
              <a:cs typeface="+mn-cs"/>
            </a:rPr>
            <a:t>、実質収支額が前年度と比べて</a:t>
          </a:r>
          <a:r>
            <a:rPr lang="en-US" altLang="ja-JP" sz="1100" b="0" i="0" baseline="0">
              <a:solidFill>
                <a:schemeClr val="dk1"/>
              </a:solidFill>
              <a:effectLst/>
              <a:latin typeface="+mn-ea"/>
              <a:ea typeface="+mn-ea"/>
              <a:cs typeface="+mn-cs"/>
            </a:rPr>
            <a:t>766,836</a:t>
          </a:r>
          <a:r>
            <a:rPr lang="ja-JP" altLang="ja-JP" sz="1100" b="0" i="0" baseline="0">
              <a:solidFill>
                <a:schemeClr val="dk1"/>
              </a:solidFill>
              <a:effectLst/>
              <a:latin typeface="+mn-ea"/>
              <a:ea typeface="+mn-ea"/>
              <a:cs typeface="+mn-cs"/>
            </a:rPr>
            <a:t>千円</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した。</a:t>
          </a:r>
          <a:endParaRPr lang="ja-JP" altLang="ja-JP" sz="1400">
            <a:effectLst/>
            <a:latin typeface="+mn-ea"/>
            <a:ea typeface="+mn-ea"/>
          </a:endParaRPr>
        </a:p>
        <a:p>
          <a:pPr rtl="0" fontAlgn="base"/>
          <a:r>
            <a:rPr lang="ja-JP" altLang="ja-JP" sz="1100" b="0" i="0" baseline="0">
              <a:solidFill>
                <a:schemeClr val="dk1"/>
              </a:solidFill>
              <a:effectLst/>
              <a:latin typeface="+mn-ea"/>
              <a:ea typeface="+mn-ea"/>
              <a:cs typeface="+mn-cs"/>
            </a:rPr>
            <a:t>　普通交付税優遇措置が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ja-JP" altLang="ja-JP" sz="1100" b="0" i="0" baseline="0">
              <a:solidFill>
                <a:schemeClr val="dk1"/>
              </a:solidFill>
              <a:effectLst/>
              <a:latin typeface="+mn-ea"/>
              <a:ea typeface="+mn-ea"/>
              <a:cs typeface="+mn-cs"/>
            </a:rPr>
            <a:t>段階的に縮減</a:t>
          </a:r>
          <a:r>
            <a:rPr lang="ja-JP" altLang="en-US" sz="1100" b="0" i="0" baseline="0">
              <a:solidFill>
                <a:schemeClr val="dk1"/>
              </a:solidFill>
              <a:effectLst/>
              <a:latin typeface="+mn-ea"/>
              <a:ea typeface="+mn-ea"/>
              <a:cs typeface="+mn-cs"/>
            </a:rPr>
            <a:t>しており、</a:t>
          </a:r>
          <a:r>
            <a:rPr lang="ja-JP" altLang="ja-JP" sz="1100" b="0" i="0" baseline="0">
              <a:solidFill>
                <a:schemeClr val="dk1"/>
              </a:solidFill>
              <a:effectLst/>
              <a:latin typeface="+mn-ea"/>
              <a:ea typeface="+mn-ea"/>
              <a:cs typeface="+mn-cs"/>
            </a:rPr>
            <a:t>実質収支額</a:t>
          </a:r>
          <a:r>
            <a:rPr lang="ja-JP" altLang="en-US" sz="1100" b="0" i="0" baseline="0">
              <a:solidFill>
                <a:schemeClr val="dk1"/>
              </a:solidFill>
              <a:effectLst/>
              <a:latin typeface="+mn-ea"/>
              <a:ea typeface="+mn-ea"/>
              <a:cs typeface="+mn-cs"/>
            </a:rPr>
            <a:t>の更なる</a:t>
          </a:r>
          <a:r>
            <a:rPr lang="ja-JP" altLang="ja-JP" sz="1100" b="0" i="0" baseline="0">
              <a:solidFill>
                <a:schemeClr val="dk1"/>
              </a:solidFill>
              <a:effectLst/>
              <a:latin typeface="+mn-ea"/>
              <a:ea typeface="+mn-ea"/>
              <a:cs typeface="+mn-cs"/>
            </a:rPr>
            <a:t>減少が予想されることから、市民サービスを安定的に提供できる財政基盤を確保するため、「収支の均衡」、「債務残高の圧縮」、「将来への備え」の</a:t>
          </a:r>
          <a:r>
            <a:rPr lang="en-US" altLang="ja-JP" sz="1100" b="0" i="0" baseline="0">
              <a:solidFill>
                <a:schemeClr val="dk1"/>
              </a:solidFill>
              <a:effectLst/>
              <a:latin typeface="+mn-ea"/>
              <a:ea typeface="+mn-ea"/>
              <a:cs typeface="+mn-cs"/>
            </a:rPr>
            <a:t>3</a:t>
          </a:r>
          <a:r>
            <a:rPr lang="ja-JP" altLang="ja-JP" sz="1100" b="0" i="0" baseline="0">
              <a:solidFill>
                <a:schemeClr val="dk1"/>
              </a:solidFill>
              <a:effectLst/>
              <a:latin typeface="+mn-ea"/>
              <a:ea typeface="+mn-ea"/>
              <a:cs typeface="+mn-cs"/>
            </a:rPr>
            <a:t>つの基本方針にのっとり、健全な財政運営を図っていく。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、全ての会計において赤字額はなかった。</a:t>
          </a:r>
          <a:endParaRPr lang="ja-JP" altLang="ja-JP" sz="1400">
            <a:effectLst/>
            <a:latin typeface="+mn-ea"/>
            <a:ea typeface="+mn-ea"/>
          </a:endParaRPr>
        </a:p>
        <a:p>
          <a:pPr rtl="0" fontAlgn="base"/>
          <a:r>
            <a:rPr lang="ja-JP" altLang="ja-JP" sz="1100" b="0" i="0" baseline="0">
              <a:solidFill>
                <a:schemeClr val="dk1"/>
              </a:solidFill>
              <a:effectLst/>
              <a:latin typeface="+mn-ea"/>
              <a:ea typeface="+mn-ea"/>
              <a:cs typeface="+mn-cs"/>
            </a:rPr>
            <a:t>　一般会計は、</a:t>
          </a:r>
          <a:r>
            <a:rPr lang="ja-JP" altLang="en-US" sz="1100" b="0" i="0" baseline="0">
              <a:solidFill>
                <a:schemeClr val="dk1"/>
              </a:solidFill>
              <a:effectLst/>
              <a:latin typeface="+mn-ea"/>
              <a:ea typeface="+mn-ea"/>
              <a:cs typeface="+mn-cs"/>
            </a:rPr>
            <a:t>経常収入</a:t>
          </a:r>
          <a:r>
            <a:rPr lang="ja-JP" altLang="ja-JP" sz="1100" b="0" i="0" baseline="0">
              <a:solidFill>
                <a:schemeClr val="dk1"/>
              </a:solidFill>
              <a:effectLst/>
              <a:latin typeface="+mn-ea"/>
              <a:ea typeface="+mn-ea"/>
              <a:cs typeface="+mn-cs"/>
            </a:rPr>
            <a:t>が</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したことにより、実質収支額が</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年度の</a:t>
          </a:r>
          <a:r>
            <a:rPr lang="en-US" altLang="ja-JP" sz="1100" b="0" i="0" baseline="0">
              <a:solidFill>
                <a:schemeClr val="dk1"/>
              </a:solidFill>
              <a:effectLst/>
              <a:latin typeface="+mn-ea"/>
              <a:ea typeface="+mn-ea"/>
              <a:cs typeface="+mn-cs"/>
            </a:rPr>
            <a:t>13.16%</a:t>
          </a:r>
          <a:r>
            <a:rPr lang="ja-JP" altLang="ja-JP" sz="1100" b="0" i="0" baseline="0">
              <a:solidFill>
                <a:schemeClr val="dk1"/>
              </a:solidFill>
              <a:effectLst/>
              <a:latin typeface="+mn-ea"/>
              <a:ea typeface="+mn-ea"/>
              <a:cs typeface="+mn-cs"/>
            </a:rPr>
            <a:t>から</a:t>
          </a:r>
          <a:r>
            <a:rPr lang="en-US" altLang="ja-JP" sz="1100" b="0" i="0" baseline="0">
              <a:solidFill>
                <a:schemeClr val="dk1"/>
              </a:solidFill>
              <a:effectLst/>
              <a:latin typeface="+mn-ea"/>
              <a:ea typeface="+mn-ea"/>
              <a:cs typeface="+mn-cs"/>
            </a:rPr>
            <a:t>3.01</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a:t>
          </a:r>
          <a:r>
            <a:rPr lang="en-US" altLang="ja-JP" sz="1100" b="0" i="0" baseline="0">
              <a:solidFill>
                <a:schemeClr val="dk1"/>
              </a:solidFill>
              <a:effectLst/>
              <a:latin typeface="+mn-ea"/>
              <a:ea typeface="+mn-ea"/>
              <a:cs typeface="+mn-cs"/>
            </a:rPr>
            <a:t>10.15%</a:t>
          </a:r>
          <a:r>
            <a:rPr lang="ja-JP" altLang="ja-JP" sz="1100" b="0" i="0" baseline="0">
              <a:solidFill>
                <a:schemeClr val="dk1"/>
              </a:solidFill>
              <a:effectLst/>
              <a:latin typeface="+mn-ea"/>
              <a:ea typeface="+mn-ea"/>
              <a:cs typeface="+mn-cs"/>
            </a:rPr>
            <a:t>となった。</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下水道事業会計は、平成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年度から実施し平成</a:t>
          </a:r>
          <a:r>
            <a:rPr lang="en-US" altLang="ja-JP" sz="1100" b="0" i="0" baseline="0">
              <a:solidFill>
                <a:schemeClr val="dk1"/>
              </a:solidFill>
              <a:effectLst/>
              <a:latin typeface="+mn-ea"/>
              <a:ea typeface="+mn-ea"/>
              <a:cs typeface="+mn-cs"/>
            </a:rPr>
            <a:t>37</a:t>
          </a:r>
          <a:r>
            <a:rPr lang="ja-JP" altLang="ja-JP" sz="1100" b="0" i="0" baseline="0">
              <a:solidFill>
                <a:schemeClr val="dk1"/>
              </a:solidFill>
              <a:effectLst/>
              <a:latin typeface="+mn-ea"/>
              <a:ea typeface="+mn-ea"/>
              <a:cs typeface="+mn-cs"/>
            </a:rPr>
            <a:t>年度中</a:t>
          </a:r>
          <a:r>
            <a:rPr lang="ja-JP" altLang="en-US" sz="1100" b="0" i="0" baseline="0">
              <a:solidFill>
                <a:schemeClr val="dk1"/>
              </a:solidFill>
              <a:effectLst/>
              <a:latin typeface="+mn-ea"/>
              <a:ea typeface="+mn-ea"/>
              <a:cs typeface="+mn-cs"/>
            </a:rPr>
            <a:t>に</a:t>
          </a:r>
          <a:r>
            <a:rPr lang="ja-JP" altLang="ja-JP" sz="1100" b="0" i="0" baseline="0">
              <a:solidFill>
                <a:schemeClr val="dk1"/>
              </a:solidFill>
              <a:effectLst/>
              <a:latin typeface="+mn-ea"/>
              <a:ea typeface="+mn-ea"/>
              <a:cs typeface="+mn-cs"/>
            </a:rPr>
            <a:t>完了予定の川口地区における公共下水道管渠工事など大規模な事業が数年にわたり続くことから、より一層の経営努力の必要性がある。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44609600</v>
      </c>
      <c r="BO4" s="411"/>
      <c r="BP4" s="411"/>
      <c r="BQ4" s="411"/>
      <c r="BR4" s="411"/>
      <c r="BS4" s="411"/>
      <c r="BT4" s="411"/>
      <c r="BU4" s="412"/>
      <c r="BV4" s="410">
        <v>41822688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10.3</v>
      </c>
      <c r="CU4" s="588"/>
      <c r="CV4" s="588"/>
      <c r="CW4" s="588"/>
      <c r="CX4" s="588"/>
      <c r="CY4" s="588"/>
      <c r="CZ4" s="588"/>
      <c r="DA4" s="589"/>
      <c r="DB4" s="587">
        <v>13.2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41540793</v>
      </c>
      <c r="BO5" s="416"/>
      <c r="BP5" s="416"/>
      <c r="BQ5" s="416"/>
      <c r="BR5" s="416"/>
      <c r="BS5" s="416"/>
      <c r="BT5" s="416"/>
      <c r="BU5" s="417"/>
      <c r="BV5" s="415">
        <v>37874885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88.5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3068807</v>
      </c>
      <c r="BO6" s="416"/>
      <c r="BP6" s="416"/>
      <c r="BQ6" s="416"/>
      <c r="BR6" s="416"/>
      <c r="BS6" s="416"/>
      <c r="BT6" s="416"/>
      <c r="BU6" s="417"/>
      <c r="BV6" s="415">
        <v>3947803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98</v>
      </c>
      <c r="CU6" s="562"/>
      <c r="CV6" s="562"/>
      <c r="CW6" s="562"/>
      <c r="CX6" s="562"/>
      <c r="CY6" s="562"/>
      <c r="CZ6" s="562"/>
      <c r="DA6" s="563"/>
      <c r="DB6" s="561">
        <v>95.6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566144</v>
      </c>
      <c r="BO7" s="416"/>
      <c r="BP7" s="416"/>
      <c r="BQ7" s="416"/>
      <c r="BR7" s="416"/>
      <c r="BS7" s="416"/>
      <c r="BT7" s="416"/>
      <c r="BU7" s="417"/>
      <c r="BV7" s="415">
        <v>678304</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24369416</v>
      </c>
      <c r="CU7" s="416"/>
      <c r="CV7" s="416"/>
      <c r="CW7" s="416"/>
      <c r="CX7" s="416"/>
      <c r="CY7" s="416"/>
      <c r="CZ7" s="416"/>
      <c r="DA7" s="417"/>
      <c r="DB7" s="415">
        <v>24796691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2502663</v>
      </c>
      <c r="BO8" s="416"/>
      <c r="BP8" s="416"/>
      <c r="BQ8" s="416"/>
      <c r="BR8" s="416"/>
      <c r="BS8" s="416"/>
      <c r="BT8" s="416"/>
      <c r="BU8" s="417"/>
      <c r="BV8" s="415">
        <v>3269499</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112229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-766836</v>
      </c>
      <c r="BO9" s="416"/>
      <c r="BP9" s="416"/>
      <c r="BQ9" s="416"/>
      <c r="BR9" s="416"/>
      <c r="BS9" s="416"/>
      <c r="BT9" s="416"/>
      <c r="BU9" s="417"/>
      <c r="BV9" s="415">
        <v>633615</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115002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5193</v>
      </c>
      <c r="BO10" s="416"/>
      <c r="BP10" s="416"/>
      <c r="BQ10" s="416"/>
      <c r="BR10" s="416"/>
      <c r="BS10" s="416"/>
      <c r="BT10" s="416"/>
      <c r="BU10" s="417"/>
      <c r="BV10" s="415">
        <v>28700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v>73760</v>
      </c>
      <c r="BO11" s="416"/>
      <c r="BP11" s="416"/>
      <c r="BQ11" s="416"/>
      <c r="BR11" s="416"/>
      <c r="BS11" s="416"/>
      <c r="BT11" s="416"/>
      <c r="BU11" s="417"/>
      <c r="BV11" s="415">
        <v>34130</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113917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112300</v>
      </c>
      <c r="S13" s="517"/>
      <c r="T13" s="517"/>
      <c r="U13" s="517"/>
      <c r="V13" s="518"/>
      <c r="W13" s="504" t="s">
        <v>122</v>
      </c>
      <c r="X13" s="428"/>
      <c r="Y13" s="428"/>
      <c r="Z13" s="428"/>
      <c r="AA13" s="428"/>
      <c r="AB13" s="429"/>
      <c r="AC13" s="391">
        <v>2631</v>
      </c>
      <c r="AD13" s="392"/>
      <c r="AE13" s="392"/>
      <c r="AF13" s="392"/>
      <c r="AG13" s="393"/>
      <c r="AH13" s="391">
        <v>2930</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-687883</v>
      </c>
      <c r="BO13" s="416"/>
      <c r="BP13" s="416"/>
      <c r="BQ13" s="416"/>
      <c r="BR13" s="416"/>
      <c r="BS13" s="416"/>
      <c r="BT13" s="416"/>
      <c r="BU13" s="417"/>
      <c r="BV13" s="415">
        <v>696445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114289</v>
      </c>
      <c r="S14" s="517"/>
      <c r="T14" s="517"/>
      <c r="U14" s="517"/>
      <c r="V14" s="518"/>
      <c r="W14" s="519"/>
      <c r="X14" s="431"/>
      <c r="Y14" s="431"/>
      <c r="Z14" s="431"/>
      <c r="AA14" s="431"/>
      <c r="AB14" s="432"/>
      <c r="AC14" s="509">
        <v>4.8</v>
      </c>
      <c r="AD14" s="510"/>
      <c r="AE14" s="510"/>
      <c r="AF14" s="510"/>
      <c r="AG14" s="511"/>
      <c r="AH14" s="509">
        <v>5.3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119</v>
      </c>
      <c r="CU14" s="488"/>
      <c r="CV14" s="488"/>
      <c r="CW14" s="488"/>
      <c r="CX14" s="488"/>
      <c r="CY14" s="488"/>
      <c r="CZ14" s="488"/>
      <c r="DA14" s="489"/>
      <c r="DB14" s="520" t="s">
        <v>119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112875</v>
      </c>
      <c r="S15" s="517"/>
      <c r="T15" s="517"/>
      <c r="U15" s="517"/>
      <c r="V15" s="518"/>
      <c r="W15" s="504" t="s">
        <v>129</v>
      </c>
      <c r="X15" s="428"/>
      <c r="Y15" s="428"/>
      <c r="Z15" s="428"/>
      <c r="AA15" s="428"/>
      <c r="AB15" s="429"/>
      <c r="AC15" s="391">
        <v>16350</v>
      </c>
      <c r="AD15" s="392"/>
      <c r="AE15" s="392"/>
      <c r="AF15" s="392"/>
      <c r="AG15" s="393"/>
      <c r="AH15" s="391">
        <v>16419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13583149</v>
      </c>
      <c r="BO15" s="411"/>
      <c r="BP15" s="411"/>
      <c r="BQ15" s="411"/>
      <c r="BR15" s="411"/>
      <c r="BS15" s="411"/>
      <c r="BT15" s="411"/>
      <c r="BU15" s="412"/>
      <c r="BV15" s="410">
        <v>13390462</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29.8</v>
      </c>
      <c r="AD16" s="510"/>
      <c r="AE16" s="510"/>
      <c r="AF16" s="510"/>
      <c r="AG16" s="511"/>
      <c r="AH16" s="509">
        <v>29.7</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18180060</v>
      </c>
      <c r="BO16" s="416"/>
      <c r="BP16" s="416"/>
      <c r="BQ16" s="416"/>
      <c r="BR16" s="416"/>
      <c r="BS16" s="416"/>
      <c r="BT16" s="416"/>
      <c r="BU16" s="417"/>
      <c r="BV16" s="415">
        <v>17804113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35818</v>
      </c>
      <c r="AD17" s="392"/>
      <c r="AE17" s="392"/>
      <c r="AF17" s="392"/>
      <c r="AG17" s="393"/>
      <c r="AH17" s="391">
        <v>35927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17280248</v>
      </c>
      <c r="BO17" s="416"/>
      <c r="BP17" s="416"/>
      <c r="BQ17" s="416"/>
      <c r="BR17" s="416"/>
      <c r="BS17" s="416"/>
      <c r="BT17" s="416"/>
      <c r="BU17" s="417"/>
      <c r="BV17" s="415">
        <v>17017795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133.30000000000001</v>
      </c>
      <c r="M18" s="480"/>
      <c r="N18" s="480"/>
      <c r="O18" s="480"/>
      <c r="P18" s="480"/>
      <c r="Q18" s="480"/>
      <c r="R18" s="481"/>
      <c r="S18" s="481"/>
      <c r="T18" s="481"/>
      <c r="U18" s="481"/>
      <c r="V18" s="482"/>
      <c r="W18" s="496"/>
      <c r="X18" s="497"/>
      <c r="Y18" s="497"/>
      <c r="Z18" s="497"/>
      <c r="AA18" s="497"/>
      <c r="AB18" s="505"/>
      <c r="AC18" s="379">
        <v>65.400000000000006</v>
      </c>
      <c r="AD18" s="380"/>
      <c r="AE18" s="380"/>
      <c r="AF18" s="380"/>
      <c r="AG18" s="483"/>
      <c r="AH18" s="379">
        <v>65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22351119</v>
      </c>
      <c r="BO18" s="416"/>
      <c r="BP18" s="416"/>
      <c r="BQ18" s="416"/>
      <c r="BR18" s="416"/>
      <c r="BS18" s="416"/>
      <c r="BT18" s="416"/>
      <c r="BU18" s="417"/>
      <c r="BV18" s="415">
        <v>22329378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842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29944439</v>
      </c>
      <c r="BO19" s="416"/>
      <c r="BP19" s="416"/>
      <c r="BQ19" s="416"/>
      <c r="BR19" s="416"/>
      <c r="BS19" s="416"/>
      <c r="BT19" s="416"/>
      <c r="BU19" s="417"/>
      <c r="BV19" s="415">
        <v>29858753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41034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31990571</v>
      </c>
      <c r="BO23" s="416"/>
      <c r="BP23" s="416"/>
      <c r="BQ23" s="416"/>
      <c r="BR23" s="416"/>
      <c r="BS23" s="416"/>
      <c r="BT23" s="416"/>
      <c r="BU23" s="417"/>
      <c r="BV23" s="415">
        <v>32141005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9100</v>
      </c>
      <c r="R24" s="392"/>
      <c r="S24" s="392"/>
      <c r="T24" s="392"/>
      <c r="U24" s="392"/>
      <c r="V24" s="393"/>
      <c r="W24" s="457"/>
      <c r="X24" s="448"/>
      <c r="Y24" s="449"/>
      <c r="Z24" s="388" t="s">
        <v>153</v>
      </c>
      <c r="AA24" s="389"/>
      <c r="AB24" s="389"/>
      <c r="AC24" s="389"/>
      <c r="AD24" s="389"/>
      <c r="AE24" s="389"/>
      <c r="AF24" s="389"/>
      <c r="AG24" s="390"/>
      <c r="AH24" s="391">
        <v>591</v>
      </c>
      <c r="AI24" s="392"/>
      <c r="AJ24" s="392"/>
      <c r="AK24" s="392"/>
      <c r="AL24" s="393"/>
      <c r="AM24" s="391">
        <v>1903020</v>
      </c>
      <c r="AN24" s="392"/>
      <c r="AO24" s="392"/>
      <c r="AP24" s="392"/>
      <c r="AQ24" s="392"/>
      <c r="AR24" s="393"/>
      <c r="AS24" s="391">
        <v>3220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28326470</v>
      </c>
      <c r="BO24" s="416"/>
      <c r="BP24" s="416"/>
      <c r="BQ24" s="416"/>
      <c r="BR24" s="416"/>
      <c r="BS24" s="416"/>
      <c r="BT24" s="416"/>
      <c r="BU24" s="417"/>
      <c r="BV24" s="415">
        <v>28588398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7820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3524349</v>
      </c>
      <c r="BO25" s="411"/>
      <c r="BP25" s="411"/>
      <c r="BQ25" s="411"/>
      <c r="BR25" s="411"/>
      <c r="BS25" s="411"/>
      <c r="BT25" s="411"/>
      <c r="BU25" s="412"/>
      <c r="BV25" s="410">
        <v>3694616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7190</v>
      </c>
      <c r="R26" s="392"/>
      <c r="S26" s="392"/>
      <c r="T26" s="392"/>
      <c r="U26" s="392"/>
      <c r="V26" s="393"/>
      <c r="W26" s="457"/>
      <c r="X26" s="448"/>
      <c r="Y26" s="449"/>
      <c r="Z26" s="388" t="s">
        <v>159</v>
      </c>
      <c r="AA26" s="470"/>
      <c r="AB26" s="470"/>
      <c r="AC26" s="470"/>
      <c r="AD26" s="470"/>
      <c r="AE26" s="470"/>
      <c r="AF26" s="470"/>
      <c r="AG26" s="471"/>
      <c r="AH26" s="391">
        <v>20</v>
      </c>
      <c r="AI26" s="392"/>
      <c r="AJ26" s="392"/>
      <c r="AK26" s="392"/>
      <c r="AL26" s="393"/>
      <c r="AM26" s="391">
        <v>60600</v>
      </c>
      <c r="AN26" s="392"/>
      <c r="AO26" s="392"/>
      <c r="AP26" s="392"/>
      <c r="AQ26" s="392"/>
      <c r="AR26" s="393"/>
      <c r="AS26" s="391">
        <v>3030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4520</v>
      </c>
      <c r="R27" s="392"/>
      <c r="S27" s="392"/>
      <c r="T27" s="392"/>
      <c r="U27" s="392"/>
      <c r="V27" s="393"/>
      <c r="W27" s="457"/>
      <c r="X27" s="448"/>
      <c r="Y27" s="449"/>
      <c r="Z27" s="388" t="s">
        <v>162</v>
      </c>
      <c r="AA27" s="389"/>
      <c r="AB27" s="389"/>
      <c r="AC27" s="389"/>
      <c r="AD27" s="389"/>
      <c r="AE27" s="389"/>
      <c r="AF27" s="389"/>
      <c r="AG27" s="390"/>
      <c r="AH27" s="391">
        <v>65</v>
      </c>
      <c r="AI27" s="392"/>
      <c r="AJ27" s="392"/>
      <c r="AK27" s="392"/>
      <c r="AL27" s="393"/>
      <c r="AM27" s="391">
        <v>188573</v>
      </c>
      <c r="AN27" s="392"/>
      <c r="AO27" s="392"/>
      <c r="AP27" s="392"/>
      <c r="AQ27" s="392"/>
      <c r="AR27" s="393"/>
      <c r="AS27" s="391">
        <v>2901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952534</v>
      </c>
      <c r="BO27" s="419"/>
      <c r="BP27" s="419"/>
      <c r="BQ27" s="419"/>
      <c r="BR27" s="419"/>
      <c r="BS27" s="419"/>
      <c r="BT27" s="419"/>
      <c r="BU27" s="420"/>
      <c r="BV27" s="418">
        <v>952540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4040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2857081</v>
      </c>
      <c r="BO28" s="411"/>
      <c r="BP28" s="411"/>
      <c r="BQ28" s="411"/>
      <c r="BR28" s="411"/>
      <c r="BS28" s="411"/>
      <c r="BT28" s="411"/>
      <c r="BU28" s="412"/>
      <c r="BV28" s="410">
        <v>2851888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26</v>
      </c>
      <c r="M29" s="392"/>
      <c r="N29" s="392"/>
      <c r="O29" s="392"/>
      <c r="P29" s="393"/>
      <c r="Q29" s="391">
        <v>3780</v>
      </c>
      <c r="R29" s="392"/>
      <c r="S29" s="392"/>
      <c r="T29" s="392"/>
      <c r="U29" s="392"/>
      <c r="V29" s="393"/>
      <c r="W29" s="458"/>
      <c r="X29" s="459"/>
      <c r="Y29" s="460"/>
      <c r="Z29" s="388" t="s">
        <v>169</v>
      </c>
      <c r="AA29" s="389"/>
      <c r="AB29" s="389"/>
      <c r="AC29" s="389"/>
      <c r="AD29" s="389"/>
      <c r="AE29" s="389"/>
      <c r="AF29" s="389"/>
      <c r="AG29" s="390"/>
      <c r="AH29" s="391">
        <v>656</v>
      </c>
      <c r="AI29" s="392"/>
      <c r="AJ29" s="392"/>
      <c r="AK29" s="392"/>
      <c r="AL29" s="393"/>
      <c r="AM29" s="391">
        <v>2091593</v>
      </c>
      <c r="AN29" s="392"/>
      <c r="AO29" s="392"/>
      <c r="AP29" s="392"/>
      <c r="AQ29" s="392"/>
      <c r="AR29" s="393"/>
      <c r="AS29" s="391">
        <v>3188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893705</v>
      </c>
      <c r="BO29" s="416"/>
      <c r="BP29" s="416"/>
      <c r="BQ29" s="416"/>
      <c r="BR29" s="416"/>
      <c r="BS29" s="416"/>
      <c r="BT29" s="416"/>
      <c r="BU29" s="417"/>
      <c r="BV29" s="415">
        <v>966539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6616168</v>
      </c>
      <c r="BO30" s="419"/>
      <c r="BP30" s="419"/>
      <c r="BQ30" s="419"/>
      <c r="BR30" s="419"/>
      <c r="BS30" s="419"/>
      <c r="BT30" s="419"/>
      <c r="BU30" s="420"/>
      <c r="BV30" s="418">
        <v>5992682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8</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12</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加須市・羽生市水防事務組合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浮野食品</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9</v>
      </c>
      <c r="V35" s="375"/>
      <c r="W35" s="374" t="str">
        <f>IF('各会計、関係団体の財政状況及び健全化判断比率'!B29="","",'各会計、関係団体の財政状況及び健全化判断比率'!B29)</f>
        <v>国民健康保険直営診療所特別会計</v>
      </c>
      <c r="X35" s="374"/>
      <c r="Y35" s="374"/>
      <c r="Z35" s="374"/>
      <c r="AA35" s="374"/>
      <c r="AB35" s="374"/>
      <c r="AC35" s="374"/>
      <c r="AD35" s="374"/>
      <c r="AE35" s="374"/>
      <c r="AF35" s="374"/>
      <c r="AG35" s="374"/>
      <c r="AH35" s="374"/>
      <c r="AI35" s="374"/>
      <c r="AJ35" s="374"/>
      <c r="AK35" s="374"/>
      <c r="AL35" s="167"/>
      <c r="AM35" s="375">
        <f t="shared" ref="AM35:AM43" si="0">IF(AO35="","",AM34+1)</f>
        <v>13</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IF('各会計、関係団体の財政状況及び健全化判断比率'!B35="","",'各会計、関係団体の財政状況及び健全化判断比率'!B35)</f>
        <v>加須都市計画事業野中土地区画整理事業特別会計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広域利根斎場組合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米米倶楽部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加須都市計画事業野中土地区画整理事業特別会計（普通会計）</v>
      </c>
      <c r="F36" s="374"/>
      <c r="G36" s="374"/>
      <c r="H36" s="374"/>
      <c r="I36" s="374"/>
      <c r="J36" s="374"/>
      <c r="K36" s="374"/>
      <c r="L36" s="374"/>
      <c r="M36" s="374"/>
      <c r="N36" s="374"/>
      <c r="O36" s="374"/>
      <c r="P36" s="374"/>
      <c r="Q36" s="374"/>
      <c r="R36" s="374"/>
      <c r="S36" s="374"/>
      <c r="T36" s="167"/>
      <c r="U36" s="375">
        <f t="shared" ref="U36:U43" si="4">IF(W36="","",U35+1)</f>
        <v>10</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埼玉東部消防組合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かぞ農業公社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加須都市計画事業栗橋駅西（大利根地区）土地区画整理事業特別会計</v>
      </c>
      <c r="F37" s="374"/>
      <c r="G37" s="374"/>
      <c r="H37" s="374"/>
      <c r="I37" s="374"/>
      <c r="J37" s="374"/>
      <c r="K37" s="374"/>
      <c r="L37" s="374"/>
      <c r="M37" s="374"/>
      <c r="N37" s="374"/>
      <c r="O37" s="374"/>
      <c r="P37" s="374"/>
      <c r="Q37" s="374"/>
      <c r="R37" s="374"/>
      <c r="S37" s="374"/>
      <c r="T37" s="167"/>
      <c r="U37" s="375">
        <f t="shared" si="4"/>
        <v>11</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埼玉県後期高齢者医療広域連合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渡良瀬遊水地アクリメーション振興財団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〇</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河野博士育英事業特別会計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埼玉県後期高齢者医療広域連合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f t="shared" si="5"/>
        <v>6</v>
      </c>
      <c r="D39" s="375"/>
      <c r="E39" s="374" t="str">
        <f>IF('各会計、関係団体の財政状況及び健全化判断比率'!B12="","",'各会計、関係団体の財政状況及び健全化判断比率'!B12)</f>
        <v>加須都市計画事業不動岡土地区画整理事業特別会計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f t="shared" si="5"/>
        <v>7</v>
      </c>
      <c r="D40" s="375"/>
      <c r="E40" s="374" t="str">
        <f>IF('各会計、関係団体の財政状況及び健全化判断比率'!B13="","",'各会計、関係団体の財政状況及び健全化判断比率'!B13)</f>
        <v>加須都市計画事業三俣第二土地区画整理事業特別会計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埼玉県市町村総合事務組合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彩の国さいたま人づくり広域連合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埼玉県都市競艇組合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83" t="s">
        <v>539</v>
      </c>
      <c r="D34" s="1183"/>
      <c r="E34" s="1184"/>
      <c r="F34" s="32">
        <v>9.4499999999999993</v>
      </c>
      <c r="G34" s="33">
        <v>9.1999999999999993</v>
      </c>
      <c r="H34" s="33">
        <v>10.39</v>
      </c>
      <c r="I34" s="33">
        <v>13.16</v>
      </c>
      <c r="J34" s="34">
        <v>10.15</v>
      </c>
      <c r="K34" s="22"/>
      <c r="L34" s="22"/>
      <c r="M34" s="22"/>
      <c r="N34" s="22"/>
      <c r="O34" s="22"/>
      <c r="P34" s="22"/>
    </row>
    <row r="35" spans="1:16" ht="39" customHeight="1" x14ac:dyDescent="0.15">
      <c r="A35" s="22"/>
      <c r="B35" s="35"/>
      <c r="C35" s="1177" t="s">
        <v>540</v>
      </c>
      <c r="D35" s="1178"/>
      <c r="E35" s="1179"/>
      <c r="F35" s="36">
        <v>7.32</v>
      </c>
      <c r="G35" s="37">
        <v>7.93</v>
      </c>
      <c r="H35" s="37">
        <v>8.07</v>
      </c>
      <c r="I35" s="37">
        <v>8.6</v>
      </c>
      <c r="J35" s="38">
        <v>8.7899999999999991</v>
      </c>
      <c r="K35" s="22"/>
      <c r="L35" s="22"/>
      <c r="M35" s="22"/>
      <c r="N35" s="22"/>
      <c r="O35" s="22"/>
      <c r="P35" s="22"/>
    </row>
    <row r="36" spans="1:16" ht="39" customHeight="1" x14ac:dyDescent="0.15">
      <c r="A36" s="22"/>
      <c r="B36" s="35"/>
      <c r="C36" s="1177" t="s">
        <v>541</v>
      </c>
      <c r="D36" s="1178"/>
      <c r="E36" s="1179"/>
      <c r="F36" s="36">
        <v>2.86</v>
      </c>
      <c r="G36" s="37">
        <v>3.13</v>
      </c>
      <c r="H36" s="37">
        <v>3.25</v>
      </c>
      <c r="I36" s="37">
        <v>3.59</v>
      </c>
      <c r="J36" s="38">
        <v>3.85</v>
      </c>
      <c r="K36" s="22"/>
      <c r="L36" s="22"/>
      <c r="M36" s="22"/>
      <c r="N36" s="22"/>
      <c r="O36" s="22"/>
      <c r="P36" s="22"/>
    </row>
    <row r="37" spans="1:16" ht="39" customHeight="1" x14ac:dyDescent="0.15">
      <c r="A37" s="22"/>
      <c r="B37" s="35"/>
      <c r="C37" s="1177" t="s">
        <v>542</v>
      </c>
      <c r="D37" s="1178"/>
      <c r="E37" s="1179"/>
      <c r="F37" s="36">
        <v>1.01</v>
      </c>
      <c r="G37" s="37">
        <v>0.84</v>
      </c>
      <c r="H37" s="37">
        <v>0.74</v>
      </c>
      <c r="I37" s="37">
        <v>1.05</v>
      </c>
      <c r="J37" s="38">
        <v>1.22</v>
      </c>
      <c r="K37" s="22"/>
      <c r="L37" s="22"/>
      <c r="M37" s="22"/>
      <c r="N37" s="22"/>
      <c r="O37" s="22"/>
      <c r="P37" s="22"/>
    </row>
    <row r="38" spans="1:16" ht="39" customHeight="1" x14ac:dyDescent="0.15">
      <c r="A38" s="22"/>
      <c r="B38" s="35"/>
      <c r="C38" s="1177" t="s">
        <v>543</v>
      </c>
      <c r="D38" s="1178"/>
      <c r="E38" s="1179"/>
      <c r="F38" s="36" t="s">
        <v>494</v>
      </c>
      <c r="G38" s="37" t="s">
        <v>494</v>
      </c>
      <c r="H38" s="37" t="s">
        <v>494</v>
      </c>
      <c r="I38" s="37">
        <v>2.46</v>
      </c>
      <c r="J38" s="38">
        <v>1.06</v>
      </c>
      <c r="K38" s="22"/>
      <c r="L38" s="22"/>
      <c r="M38" s="22"/>
      <c r="N38" s="22"/>
      <c r="O38" s="22"/>
      <c r="P38" s="22"/>
    </row>
    <row r="39" spans="1:16" ht="39" customHeight="1" x14ac:dyDescent="0.15">
      <c r="A39" s="22"/>
      <c r="B39" s="35"/>
      <c r="C39" s="1177" t="s">
        <v>544</v>
      </c>
      <c r="D39" s="1178"/>
      <c r="E39" s="1179"/>
      <c r="F39" s="36">
        <v>4.13</v>
      </c>
      <c r="G39" s="37">
        <v>4.49</v>
      </c>
      <c r="H39" s="37">
        <v>2.88</v>
      </c>
      <c r="I39" s="37">
        <v>0.54</v>
      </c>
      <c r="J39" s="38">
        <v>0.16</v>
      </c>
      <c r="K39" s="22"/>
      <c r="L39" s="22"/>
      <c r="M39" s="22"/>
      <c r="N39" s="22"/>
      <c r="O39" s="22"/>
      <c r="P39" s="22"/>
    </row>
    <row r="40" spans="1:16" ht="39" customHeight="1" x14ac:dyDescent="0.15">
      <c r="A40" s="22"/>
      <c r="B40" s="35"/>
      <c r="C40" s="1177" t="s">
        <v>545</v>
      </c>
      <c r="D40" s="1178"/>
      <c r="E40" s="1179"/>
      <c r="F40" s="36">
        <v>7.0000000000000007E-2</v>
      </c>
      <c r="G40" s="37">
        <v>7.0000000000000007E-2</v>
      </c>
      <c r="H40" s="37">
        <v>0.08</v>
      </c>
      <c r="I40" s="37">
        <v>0.08</v>
      </c>
      <c r="J40" s="38">
        <v>7.0000000000000007E-2</v>
      </c>
      <c r="K40" s="22"/>
      <c r="L40" s="22"/>
      <c r="M40" s="22"/>
      <c r="N40" s="22"/>
      <c r="O40" s="22"/>
      <c r="P40" s="22"/>
    </row>
    <row r="41" spans="1:16" ht="39" customHeight="1" x14ac:dyDescent="0.15">
      <c r="A41" s="22"/>
      <c r="B41" s="35"/>
      <c r="C41" s="1177" t="s">
        <v>546</v>
      </c>
      <c r="D41" s="1178"/>
      <c r="E41" s="1179"/>
      <c r="F41" s="36">
        <v>0.16</v>
      </c>
      <c r="G41" s="37">
        <v>7.0000000000000007E-2</v>
      </c>
      <c r="H41" s="37">
        <v>0.2</v>
      </c>
      <c r="I41" s="37">
        <v>0.08</v>
      </c>
      <c r="J41" s="38">
        <v>0.06</v>
      </c>
      <c r="K41" s="22"/>
      <c r="L41" s="22"/>
      <c r="M41" s="22"/>
      <c r="N41" s="22"/>
      <c r="O41" s="22"/>
      <c r="P41" s="22"/>
    </row>
    <row r="42" spans="1:16" ht="39" customHeight="1" x14ac:dyDescent="0.15">
      <c r="A42" s="22"/>
      <c r="B42" s="39"/>
      <c r="C42" s="1177" t="s">
        <v>547</v>
      </c>
      <c r="D42" s="1178"/>
      <c r="E42" s="1179"/>
      <c r="F42" s="36" t="s">
        <v>494</v>
      </c>
      <c r="G42" s="37" t="s">
        <v>494</v>
      </c>
      <c r="H42" s="37" t="s">
        <v>494</v>
      </c>
      <c r="I42" s="37" t="s">
        <v>548</v>
      </c>
      <c r="J42" s="38" t="s">
        <v>494</v>
      </c>
      <c r="K42" s="22"/>
      <c r="L42" s="22"/>
      <c r="M42" s="22"/>
      <c r="N42" s="22"/>
      <c r="O42" s="22"/>
      <c r="P42" s="22"/>
    </row>
    <row r="43" spans="1:16" ht="39" customHeight="1" thickBot="1" x14ac:dyDescent="0.2">
      <c r="A43" s="22"/>
      <c r="B43" s="40"/>
      <c r="C43" s="1180" t="s">
        <v>549</v>
      </c>
      <c r="D43" s="1181"/>
      <c r="E43" s="1182"/>
      <c r="F43" s="41">
        <v>0.73</v>
      </c>
      <c r="G43" s="42">
        <v>0.67</v>
      </c>
      <c r="H43" s="42">
        <v>0.47</v>
      </c>
      <c r="I43" s="42">
        <v>0.21</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3979</v>
      </c>
      <c r="L45" s="60">
        <v>3692</v>
      </c>
      <c r="M45" s="60">
        <v>3744</v>
      </c>
      <c r="N45" s="60">
        <v>3606</v>
      </c>
      <c r="O45" s="61">
        <v>3554</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494</v>
      </c>
      <c r="L46" s="64" t="s">
        <v>494</v>
      </c>
      <c r="M46" s="64" t="s">
        <v>494</v>
      </c>
      <c r="N46" s="64" t="s">
        <v>494</v>
      </c>
      <c r="O46" s="65" t="s">
        <v>494</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494</v>
      </c>
      <c r="L47" s="64" t="s">
        <v>494</v>
      </c>
      <c r="M47" s="64" t="s">
        <v>494</v>
      </c>
      <c r="N47" s="64" t="s">
        <v>494</v>
      </c>
      <c r="O47" s="65" t="s">
        <v>494</v>
      </c>
      <c r="P47" s="48"/>
      <c r="Q47" s="48"/>
      <c r="R47" s="48"/>
      <c r="S47" s="48"/>
      <c r="T47" s="48"/>
      <c r="U47" s="48"/>
    </row>
    <row r="48" spans="1:21" ht="30.75" customHeight="1" x14ac:dyDescent="0.15">
      <c r="A48" s="48"/>
      <c r="B48" s="1195"/>
      <c r="C48" s="1196"/>
      <c r="D48" s="62"/>
      <c r="E48" s="1187" t="s">
        <v>14</v>
      </c>
      <c r="F48" s="1187"/>
      <c r="G48" s="1187"/>
      <c r="H48" s="1187"/>
      <c r="I48" s="1187"/>
      <c r="J48" s="1188"/>
      <c r="K48" s="63">
        <v>1166</v>
      </c>
      <c r="L48" s="64">
        <v>1173</v>
      </c>
      <c r="M48" s="64">
        <v>1116</v>
      </c>
      <c r="N48" s="64">
        <v>1235</v>
      </c>
      <c r="O48" s="65">
        <v>1104</v>
      </c>
      <c r="P48" s="48"/>
      <c r="Q48" s="48"/>
      <c r="R48" s="48"/>
      <c r="S48" s="48"/>
      <c r="T48" s="48"/>
      <c r="U48" s="48"/>
    </row>
    <row r="49" spans="1:21" ht="30.75" customHeight="1" x14ac:dyDescent="0.15">
      <c r="A49" s="48"/>
      <c r="B49" s="1195"/>
      <c r="C49" s="1196"/>
      <c r="D49" s="62"/>
      <c r="E49" s="1187" t="s">
        <v>15</v>
      </c>
      <c r="F49" s="1187"/>
      <c r="G49" s="1187"/>
      <c r="H49" s="1187"/>
      <c r="I49" s="1187"/>
      <c r="J49" s="1188"/>
      <c r="K49" s="63" t="s">
        <v>494</v>
      </c>
      <c r="L49" s="64">
        <v>34</v>
      </c>
      <c r="M49" s="64">
        <v>25</v>
      </c>
      <c r="N49" s="64">
        <v>29</v>
      </c>
      <c r="O49" s="65">
        <v>53</v>
      </c>
      <c r="P49" s="48"/>
      <c r="Q49" s="48"/>
      <c r="R49" s="48"/>
      <c r="S49" s="48"/>
      <c r="T49" s="48"/>
      <c r="U49" s="48"/>
    </row>
    <row r="50" spans="1:21" ht="30.75" customHeight="1" x14ac:dyDescent="0.15">
      <c r="A50" s="48"/>
      <c r="B50" s="1195"/>
      <c r="C50" s="1196"/>
      <c r="D50" s="62"/>
      <c r="E50" s="1187" t="s">
        <v>16</v>
      </c>
      <c r="F50" s="1187"/>
      <c r="G50" s="1187"/>
      <c r="H50" s="1187"/>
      <c r="I50" s="1187"/>
      <c r="J50" s="1188"/>
      <c r="K50" s="63">
        <v>87</v>
      </c>
      <c r="L50" s="64">
        <v>82</v>
      </c>
      <c r="M50" s="64">
        <v>75</v>
      </c>
      <c r="N50" s="64">
        <v>64</v>
      </c>
      <c r="O50" s="65">
        <v>58</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494</v>
      </c>
      <c r="L51" s="64" t="s">
        <v>494</v>
      </c>
      <c r="M51" s="64" t="s">
        <v>494</v>
      </c>
      <c r="N51" s="64" t="s">
        <v>494</v>
      </c>
      <c r="O51" s="65" t="s">
        <v>494</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3446</v>
      </c>
      <c r="L52" s="64">
        <v>3546</v>
      </c>
      <c r="M52" s="64">
        <v>3641</v>
      </c>
      <c r="N52" s="64">
        <v>3512</v>
      </c>
      <c r="O52" s="65">
        <v>3488</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1786</v>
      </c>
      <c r="L53" s="69">
        <v>1435</v>
      </c>
      <c r="M53" s="69">
        <v>1319</v>
      </c>
      <c r="N53" s="69">
        <v>1422</v>
      </c>
      <c r="O53" s="70">
        <v>1281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533</v>
      </c>
      <c r="J40" s="79" t="s">
        <v>534</v>
      </c>
      <c r="K40" s="79" t="s">
        <v>535</v>
      </c>
      <c r="L40" s="79" t="s">
        <v>536</v>
      </c>
      <c r="M40" s="80" t="s">
        <v>537</v>
      </c>
    </row>
    <row r="41" spans="2:13" ht="27.75" customHeight="1" x14ac:dyDescent="0.15">
      <c r="B41" s="1213" t="s">
        <v>23</v>
      </c>
      <c r="C41" s="1214"/>
      <c r="D41" s="81"/>
      <c r="E41" s="1215" t="s">
        <v>24</v>
      </c>
      <c r="F41" s="1215"/>
      <c r="G41" s="1215"/>
      <c r="H41" s="1216"/>
      <c r="I41" s="82">
        <v>34434</v>
      </c>
      <c r="J41" s="83">
        <v>34801</v>
      </c>
      <c r="K41" s="83">
        <v>33662</v>
      </c>
      <c r="L41" s="83">
        <v>32141</v>
      </c>
      <c r="M41" s="84">
        <v>31991</v>
      </c>
    </row>
    <row r="42" spans="2:13" ht="27.75" customHeight="1" x14ac:dyDescent="0.15">
      <c r="B42" s="1203"/>
      <c r="C42" s="1204"/>
      <c r="D42" s="85"/>
      <c r="E42" s="1207" t="s">
        <v>25</v>
      </c>
      <c r="F42" s="1207"/>
      <c r="G42" s="1207"/>
      <c r="H42" s="1208"/>
      <c r="I42" s="86">
        <v>528</v>
      </c>
      <c r="J42" s="87">
        <v>407</v>
      </c>
      <c r="K42" s="87">
        <v>303</v>
      </c>
      <c r="L42" s="87">
        <v>224</v>
      </c>
      <c r="M42" s="88">
        <v>162</v>
      </c>
    </row>
    <row r="43" spans="2:13" ht="27.75" customHeight="1" x14ac:dyDescent="0.15">
      <c r="B43" s="1203"/>
      <c r="C43" s="1204"/>
      <c r="D43" s="85"/>
      <c r="E43" s="1207" t="s">
        <v>26</v>
      </c>
      <c r="F43" s="1207"/>
      <c r="G43" s="1207"/>
      <c r="H43" s="1208"/>
      <c r="I43" s="86">
        <v>15201</v>
      </c>
      <c r="J43" s="87">
        <v>14345</v>
      </c>
      <c r="K43" s="87">
        <v>12907</v>
      </c>
      <c r="L43" s="87">
        <v>8874</v>
      </c>
      <c r="M43" s="88">
        <v>9020</v>
      </c>
    </row>
    <row r="44" spans="2:13" ht="27.75" customHeight="1" x14ac:dyDescent="0.15">
      <c r="B44" s="1203"/>
      <c r="C44" s="1204"/>
      <c r="D44" s="85"/>
      <c r="E44" s="1207" t="s">
        <v>27</v>
      </c>
      <c r="F44" s="1207"/>
      <c r="G44" s="1207"/>
      <c r="H44" s="1208"/>
      <c r="I44" s="86" t="s">
        <v>494</v>
      </c>
      <c r="J44" s="87">
        <v>28</v>
      </c>
      <c r="K44" s="87">
        <v>323</v>
      </c>
      <c r="L44" s="87">
        <v>353</v>
      </c>
      <c r="M44" s="88">
        <v>426</v>
      </c>
    </row>
    <row r="45" spans="2:13" ht="27.75" customHeight="1" x14ac:dyDescent="0.15">
      <c r="B45" s="1203"/>
      <c r="C45" s="1204"/>
      <c r="D45" s="85"/>
      <c r="E45" s="1207" t="s">
        <v>28</v>
      </c>
      <c r="F45" s="1207"/>
      <c r="G45" s="1207"/>
      <c r="H45" s="1208"/>
      <c r="I45" s="86">
        <v>8201</v>
      </c>
      <c r="J45" s="87">
        <v>7961</v>
      </c>
      <c r="K45" s="87">
        <v>7483</v>
      </c>
      <c r="L45" s="87">
        <v>7343</v>
      </c>
      <c r="M45" s="88">
        <v>7098</v>
      </c>
    </row>
    <row r="46" spans="2:13" ht="27.75" customHeight="1" x14ac:dyDescent="0.15">
      <c r="B46" s="1203"/>
      <c r="C46" s="1204"/>
      <c r="D46" s="89"/>
      <c r="E46" s="1207" t="s">
        <v>29</v>
      </c>
      <c r="F46" s="1207"/>
      <c r="G46" s="1207"/>
      <c r="H46" s="1208"/>
      <c r="I46" s="86">
        <v>11</v>
      </c>
      <c r="J46" s="87">
        <v>10</v>
      </c>
      <c r="K46" s="87">
        <v>9</v>
      </c>
      <c r="L46" s="87">
        <v>7</v>
      </c>
      <c r="M46" s="88">
        <v>7</v>
      </c>
    </row>
    <row r="47" spans="2:13" ht="27.75" customHeight="1" x14ac:dyDescent="0.15">
      <c r="B47" s="1203"/>
      <c r="C47" s="1204"/>
      <c r="D47" s="90"/>
      <c r="E47" s="1217" t="s">
        <v>30</v>
      </c>
      <c r="F47" s="1218"/>
      <c r="G47" s="1218"/>
      <c r="H47" s="1219"/>
      <c r="I47" s="86" t="s">
        <v>494</v>
      </c>
      <c r="J47" s="87" t="s">
        <v>494</v>
      </c>
      <c r="K47" s="87" t="s">
        <v>494</v>
      </c>
      <c r="L47" s="87" t="s">
        <v>494</v>
      </c>
      <c r="M47" s="88" t="s">
        <v>494</v>
      </c>
    </row>
    <row r="48" spans="2:13" ht="27.75" customHeight="1" x14ac:dyDescent="0.15">
      <c r="B48" s="1203"/>
      <c r="C48" s="1204"/>
      <c r="D48" s="85"/>
      <c r="E48" s="1207" t="s">
        <v>31</v>
      </c>
      <c r="F48" s="1207"/>
      <c r="G48" s="1207"/>
      <c r="H48" s="1208"/>
      <c r="I48" s="86" t="s">
        <v>494</v>
      </c>
      <c r="J48" s="87" t="s">
        <v>494</v>
      </c>
      <c r="K48" s="87" t="s">
        <v>494</v>
      </c>
      <c r="L48" s="87" t="s">
        <v>494</v>
      </c>
      <c r="M48" s="88" t="s">
        <v>494</v>
      </c>
    </row>
    <row r="49" spans="2:13" ht="27.75" customHeight="1" x14ac:dyDescent="0.15">
      <c r="B49" s="1205"/>
      <c r="C49" s="1206"/>
      <c r="D49" s="85"/>
      <c r="E49" s="1207" t="s">
        <v>32</v>
      </c>
      <c r="F49" s="1207"/>
      <c r="G49" s="1207"/>
      <c r="H49" s="1208"/>
      <c r="I49" s="86" t="s">
        <v>494</v>
      </c>
      <c r="J49" s="87" t="s">
        <v>494</v>
      </c>
      <c r="K49" s="87" t="s">
        <v>494</v>
      </c>
      <c r="L49" s="87" t="s">
        <v>494</v>
      </c>
      <c r="M49" s="88" t="s">
        <v>494</v>
      </c>
    </row>
    <row r="50" spans="2:13" ht="27.75" customHeight="1" x14ac:dyDescent="0.15">
      <c r="B50" s="1201" t="s">
        <v>33</v>
      </c>
      <c r="C50" s="1202"/>
      <c r="D50" s="91"/>
      <c r="E50" s="1207" t="s">
        <v>34</v>
      </c>
      <c r="F50" s="1207"/>
      <c r="G50" s="1207"/>
      <c r="H50" s="1208"/>
      <c r="I50" s="86">
        <v>10500</v>
      </c>
      <c r="J50" s="87">
        <v>11339</v>
      </c>
      <c r="K50" s="87">
        <v>11293</v>
      </c>
      <c r="L50" s="87">
        <v>10838</v>
      </c>
      <c r="M50" s="88">
        <v>11167</v>
      </c>
    </row>
    <row r="51" spans="2:13" ht="27.75" customHeight="1" x14ac:dyDescent="0.15">
      <c r="B51" s="1203"/>
      <c r="C51" s="1204"/>
      <c r="D51" s="85"/>
      <c r="E51" s="1207" t="s">
        <v>35</v>
      </c>
      <c r="F51" s="1207"/>
      <c r="G51" s="1207"/>
      <c r="H51" s="1208"/>
      <c r="I51" s="86">
        <v>6662</v>
      </c>
      <c r="J51" s="87">
        <v>6250</v>
      </c>
      <c r="K51" s="87">
        <v>5228</v>
      </c>
      <c r="L51" s="87">
        <v>4535</v>
      </c>
      <c r="M51" s="88">
        <v>4471</v>
      </c>
    </row>
    <row r="52" spans="2:13" ht="27.75" customHeight="1" x14ac:dyDescent="0.15">
      <c r="B52" s="1205"/>
      <c r="C52" s="1206"/>
      <c r="D52" s="85"/>
      <c r="E52" s="1207" t="s">
        <v>36</v>
      </c>
      <c r="F52" s="1207"/>
      <c r="G52" s="1207"/>
      <c r="H52" s="1208"/>
      <c r="I52" s="86">
        <v>35901</v>
      </c>
      <c r="J52" s="87">
        <v>36761</v>
      </c>
      <c r="K52" s="87">
        <v>36166</v>
      </c>
      <c r="L52" s="87">
        <v>35761</v>
      </c>
      <c r="M52" s="88">
        <v>35663</v>
      </c>
    </row>
    <row r="53" spans="2:13" ht="27.75" customHeight="1" thickBot="1" x14ac:dyDescent="0.2">
      <c r="B53" s="1209" t="s">
        <v>20</v>
      </c>
      <c r="C53" s="1210"/>
      <c r="D53" s="92"/>
      <c r="E53" s="1211" t="s">
        <v>37</v>
      </c>
      <c r="F53" s="1211"/>
      <c r="G53" s="1211"/>
      <c r="H53" s="1212"/>
      <c r="I53" s="93">
        <v>5311</v>
      </c>
      <c r="J53" s="94">
        <v>3202</v>
      </c>
      <c r="K53" s="94">
        <v>2001</v>
      </c>
      <c r="L53" s="94">
        <v>-2193</v>
      </c>
      <c r="M53" s="95">
        <v>-2597</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568</v>
      </c>
      <c r="I42" s="354"/>
      <c r="J42" s="354"/>
      <c r="K42" s="354"/>
      <c r="L42" s="246"/>
      <c r="M42" s="246"/>
      <c r="N42" s="246"/>
      <c r="O42" s="246"/>
    </row>
    <row r="43" spans="2:17" ht="13.5" x14ac:dyDescent="0.15">
      <c r="B43" s="250"/>
      <c r="C43" s="246"/>
      <c r="D43" s="246"/>
      <c r="E43" s="246"/>
      <c r="F43" s="246"/>
      <c r="G43" s="1234" t="s">
        <v>578</v>
      </c>
      <c r="H43" s="1235"/>
      <c r="I43" s="1235"/>
      <c r="J43" s="1235"/>
      <c r="K43" s="1235"/>
      <c r="L43" s="1235"/>
      <c r="M43" s="1235"/>
      <c r="N43" s="1235"/>
      <c r="O43" s="1236"/>
    </row>
    <row r="44" spans="2:17" ht="13.5" x14ac:dyDescent="0.15">
      <c r="B44" s="250"/>
      <c r="C44" s="246"/>
      <c r="D44" s="246"/>
      <c r="E44" s="246"/>
      <c r="F44" s="246"/>
      <c r="G44" s="1237"/>
      <c r="H44" s="1238"/>
      <c r="I44" s="1238"/>
      <c r="J44" s="1238"/>
      <c r="K44" s="1238"/>
      <c r="L44" s="1238"/>
      <c r="M44" s="1238"/>
      <c r="N44" s="1238"/>
      <c r="O44" s="1239"/>
    </row>
    <row r="45" spans="2:17" ht="13.5" x14ac:dyDescent="0.15">
      <c r="B45" s="250"/>
      <c r="C45" s="246"/>
      <c r="D45" s="246"/>
      <c r="E45" s="246"/>
      <c r="F45" s="246"/>
      <c r="G45" s="1237"/>
      <c r="H45" s="1238"/>
      <c r="I45" s="1238"/>
      <c r="J45" s="1238"/>
      <c r="K45" s="1238"/>
      <c r="L45" s="1238"/>
      <c r="M45" s="1238"/>
      <c r="N45" s="1238"/>
      <c r="O45" s="1239"/>
    </row>
    <row r="46" spans="2:17" ht="13.5" x14ac:dyDescent="0.15">
      <c r="B46" s="250"/>
      <c r="C46" s="246"/>
      <c r="D46" s="246"/>
      <c r="E46" s="246"/>
      <c r="F46" s="246"/>
      <c r="G46" s="1237"/>
      <c r="H46" s="1238"/>
      <c r="I46" s="1238"/>
      <c r="J46" s="1238"/>
      <c r="K46" s="1238"/>
      <c r="L46" s="1238"/>
      <c r="M46" s="1238"/>
      <c r="N46" s="1238"/>
      <c r="O46" s="1239"/>
    </row>
    <row r="47" spans="2:17" ht="13.5" x14ac:dyDescent="0.15">
      <c r="B47" s="250"/>
      <c r="C47" s="246"/>
      <c r="D47" s="246"/>
      <c r="E47" s="246"/>
      <c r="F47" s="246"/>
      <c r="G47" s="1240"/>
      <c r="H47" s="1241"/>
      <c r="I47" s="1241"/>
      <c r="J47" s="1241"/>
      <c r="K47" s="1241"/>
      <c r="L47" s="1241"/>
      <c r="M47" s="1241"/>
      <c r="N47" s="1241"/>
      <c r="O47" s="1242"/>
    </row>
    <row r="48" spans="2:17" ht="13.5" x14ac:dyDescent="0.15">
      <c r="B48" s="250"/>
      <c r="C48" s="246"/>
      <c r="D48" s="246"/>
      <c r="E48" s="246"/>
      <c r="F48" s="246"/>
      <c r="G48" s="246"/>
      <c r="H48" s="355"/>
      <c r="I48" s="355"/>
      <c r="J48" s="355"/>
    </row>
    <row r="49" spans="1:17" ht="13.5" x14ac:dyDescent="0.15">
      <c r="B49" s="250"/>
      <c r="C49" s="246"/>
      <c r="D49" s="246"/>
      <c r="E49" s="246"/>
      <c r="F49" s="246"/>
      <c r="G49" s="245" t="s">
        <v>569</v>
      </c>
    </row>
    <row r="50" spans="1:17" ht="13.5" x14ac:dyDescent="0.15">
      <c r="B50" s="250"/>
      <c r="C50" s="246"/>
      <c r="D50" s="246"/>
      <c r="E50" s="246"/>
      <c r="F50" s="246"/>
      <c r="G50" s="1243"/>
      <c r="H50" s="1244"/>
      <c r="I50" s="1244"/>
      <c r="J50" s="1245"/>
      <c r="K50" s="356" t="s">
        <v>533</v>
      </c>
      <c r="L50" s="356" t="s">
        <v>534</v>
      </c>
      <c r="M50" s="356" t="s">
        <v>535</v>
      </c>
      <c r="N50" s="356" t="s">
        <v>536</v>
      </c>
      <c r="O50" s="356" t="s">
        <v>537</v>
      </c>
    </row>
    <row r="51" spans="1:17" ht="13.5" x14ac:dyDescent="0.15">
      <c r="B51" s="250"/>
      <c r="C51" s="246"/>
      <c r="D51" s="246"/>
      <c r="E51" s="246"/>
      <c r="F51" s="246"/>
      <c r="G51" s="1246" t="s">
        <v>570</v>
      </c>
      <c r="H51" s="1247"/>
      <c r="I51" s="1252" t="s">
        <v>571</v>
      </c>
      <c r="J51" s="1252"/>
      <c r="K51" s="1255"/>
      <c r="L51" s="1255"/>
      <c r="M51" s="1255"/>
      <c r="N51" s="1222"/>
      <c r="O51" s="1222"/>
    </row>
    <row r="52" spans="1:17" ht="13.5" x14ac:dyDescent="0.15">
      <c r="B52" s="250"/>
      <c r="C52" s="246"/>
      <c r="D52" s="246"/>
      <c r="E52" s="246"/>
      <c r="F52" s="246"/>
      <c r="G52" s="1248"/>
      <c r="H52" s="1249"/>
      <c r="I52" s="1253"/>
      <c r="J52" s="1253"/>
      <c r="K52" s="1222"/>
      <c r="L52" s="1222"/>
      <c r="M52" s="1222"/>
      <c r="N52" s="1222"/>
      <c r="O52" s="1222"/>
    </row>
    <row r="53" spans="1:17" ht="13.5" x14ac:dyDescent="0.15">
      <c r="A53" s="357"/>
      <c r="B53" s="250"/>
      <c r="C53" s="246"/>
      <c r="D53" s="246"/>
      <c r="E53" s="246"/>
      <c r="F53" s="246"/>
      <c r="G53" s="1248"/>
      <c r="H53" s="1249"/>
      <c r="I53" s="1232" t="s">
        <v>577</v>
      </c>
      <c r="J53" s="1232"/>
      <c r="K53" s="1254"/>
      <c r="L53" s="1254"/>
      <c r="M53" s="1254"/>
      <c r="N53" s="1220">
        <v>59.9</v>
      </c>
      <c r="O53" s="1220">
        <v>60.9</v>
      </c>
    </row>
    <row r="54" spans="1:17" ht="13.5" x14ac:dyDescent="0.15">
      <c r="A54" s="357"/>
      <c r="B54" s="250"/>
      <c r="C54" s="246"/>
      <c r="D54" s="246"/>
      <c r="E54" s="246"/>
      <c r="F54" s="246"/>
      <c r="G54" s="1250"/>
      <c r="H54" s="1251"/>
      <c r="I54" s="1232"/>
      <c r="J54" s="1232"/>
      <c r="K54" s="1221"/>
      <c r="L54" s="1221"/>
      <c r="M54" s="1221"/>
      <c r="N54" s="1221"/>
      <c r="O54" s="1221"/>
    </row>
    <row r="55" spans="1:17" ht="13.5" x14ac:dyDescent="0.15">
      <c r="A55" s="357"/>
      <c r="B55" s="250"/>
      <c r="C55" s="246"/>
      <c r="D55" s="246"/>
      <c r="E55" s="246"/>
      <c r="F55" s="246"/>
      <c r="G55" s="1226" t="s">
        <v>572</v>
      </c>
      <c r="H55" s="1227"/>
      <c r="I55" s="1232" t="s">
        <v>571</v>
      </c>
      <c r="J55" s="1232"/>
      <c r="K55" s="1255"/>
      <c r="L55" s="1255"/>
      <c r="M55" s="1255"/>
      <c r="N55" s="1222">
        <v>15.8</v>
      </c>
      <c r="O55" s="1222">
        <v>6.5</v>
      </c>
    </row>
    <row r="56" spans="1:17" ht="13.5" x14ac:dyDescent="0.15">
      <c r="A56" s="357"/>
      <c r="B56" s="250"/>
      <c r="C56" s="246"/>
      <c r="D56" s="246"/>
      <c r="E56" s="246"/>
      <c r="F56" s="246"/>
      <c r="G56" s="1228"/>
      <c r="H56" s="1229"/>
      <c r="I56" s="1232"/>
      <c r="J56" s="1232"/>
      <c r="K56" s="1222"/>
      <c r="L56" s="1222"/>
      <c r="M56" s="1222"/>
      <c r="N56" s="1222"/>
      <c r="O56" s="1222"/>
    </row>
    <row r="57" spans="1:17" s="357" customFormat="1" ht="13.5" x14ac:dyDescent="0.15">
      <c r="B57" s="358"/>
      <c r="C57" s="354"/>
      <c r="D57" s="354"/>
      <c r="E57" s="354"/>
      <c r="F57" s="354"/>
      <c r="G57" s="1228"/>
      <c r="H57" s="1229"/>
      <c r="I57" s="1224" t="s">
        <v>576</v>
      </c>
      <c r="J57" s="1224"/>
      <c r="K57" s="1254"/>
      <c r="L57" s="1254"/>
      <c r="M57" s="1254"/>
      <c r="N57" s="1220">
        <v>54.5</v>
      </c>
      <c r="O57" s="1220">
        <v>57.9</v>
      </c>
      <c r="P57" s="359"/>
      <c r="Q57" s="358"/>
    </row>
    <row r="58" spans="1:17" s="357" customFormat="1" ht="13.5" x14ac:dyDescent="0.15">
      <c r="A58" s="245"/>
      <c r="B58" s="358"/>
      <c r="C58" s="354"/>
      <c r="D58" s="354"/>
      <c r="E58" s="354"/>
      <c r="F58" s="354"/>
      <c r="G58" s="1230"/>
      <c r="H58" s="1231"/>
      <c r="I58" s="1224"/>
      <c r="J58" s="1224"/>
      <c r="K58" s="1221"/>
      <c r="L58" s="1221"/>
      <c r="M58" s="1221"/>
      <c r="N58" s="1221"/>
      <c r="O58" s="122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568</v>
      </c>
      <c r="I64" s="354"/>
      <c r="J64" s="354"/>
      <c r="K64" s="354"/>
      <c r="L64" s="246"/>
      <c r="M64" s="246"/>
      <c r="N64" s="246"/>
      <c r="O64" s="246"/>
    </row>
    <row r="65" spans="2:30" ht="13.5" x14ac:dyDescent="0.15">
      <c r="B65" s="250"/>
      <c r="C65" s="246"/>
      <c r="D65" s="246"/>
      <c r="E65" s="246"/>
      <c r="F65" s="246"/>
      <c r="G65" s="1234" t="s">
        <v>579</v>
      </c>
      <c r="H65" s="1235"/>
      <c r="I65" s="1235"/>
      <c r="J65" s="1235"/>
      <c r="K65" s="1235"/>
      <c r="L65" s="1235"/>
      <c r="M65" s="1235"/>
      <c r="N65" s="1235"/>
      <c r="O65" s="1236"/>
    </row>
    <row r="66" spans="2:30" ht="13.5" x14ac:dyDescent="0.15">
      <c r="B66" s="250"/>
      <c r="C66" s="246"/>
      <c r="D66" s="246"/>
      <c r="E66" s="246"/>
      <c r="F66" s="246"/>
      <c r="G66" s="1237"/>
      <c r="H66" s="1238"/>
      <c r="I66" s="1238"/>
      <c r="J66" s="1238"/>
      <c r="K66" s="1238"/>
      <c r="L66" s="1238"/>
      <c r="M66" s="1238"/>
      <c r="N66" s="1238"/>
      <c r="O66" s="1239"/>
    </row>
    <row r="67" spans="2:30" ht="13.5" x14ac:dyDescent="0.15">
      <c r="B67" s="250"/>
      <c r="C67" s="246"/>
      <c r="D67" s="246"/>
      <c r="E67" s="246"/>
      <c r="F67" s="246"/>
      <c r="G67" s="1237"/>
      <c r="H67" s="1238"/>
      <c r="I67" s="1238"/>
      <c r="J67" s="1238"/>
      <c r="K67" s="1238"/>
      <c r="L67" s="1238"/>
      <c r="M67" s="1238"/>
      <c r="N67" s="1238"/>
      <c r="O67" s="1239"/>
    </row>
    <row r="68" spans="2:30" ht="13.5" x14ac:dyDescent="0.15">
      <c r="B68" s="250"/>
      <c r="C68" s="246"/>
      <c r="D68" s="246"/>
      <c r="E68" s="246"/>
      <c r="F68" s="246"/>
      <c r="G68" s="1237"/>
      <c r="H68" s="1238"/>
      <c r="I68" s="1238"/>
      <c r="J68" s="1238"/>
      <c r="K68" s="1238"/>
      <c r="L68" s="1238"/>
      <c r="M68" s="1238"/>
      <c r="N68" s="1238"/>
      <c r="O68" s="1239"/>
    </row>
    <row r="69" spans="2:30" ht="13.5" x14ac:dyDescent="0.15">
      <c r="B69" s="250"/>
      <c r="C69" s="246"/>
      <c r="D69" s="246"/>
      <c r="E69" s="246"/>
      <c r="F69" s="246"/>
      <c r="G69" s="1240"/>
      <c r="H69" s="1241"/>
      <c r="I69" s="1241"/>
      <c r="J69" s="1241"/>
      <c r="K69" s="1241"/>
      <c r="L69" s="1241"/>
      <c r="M69" s="1241"/>
      <c r="N69" s="1241"/>
      <c r="O69" s="1242"/>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574</v>
      </c>
      <c r="I71" s="370"/>
      <c r="J71" s="366"/>
      <c r="K71" s="366"/>
      <c r="L71" s="367"/>
      <c r="M71" s="366"/>
      <c r="N71" s="367"/>
      <c r="O71" s="368"/>
    </row>
    <row r="72" spans="2:30" ht="13.5" x14ac:dyDescent="0.15">
      <c r="B72" s="250"/>
      <c r="C72" s="246"/>
      <c r="D72" s="246"/>
      <c r="E72" s="246"/>
      <c r="F72" s="246"/>
      <c r="G72" s="1243"/>
      <c r="H72" s="1244"/>
      <c r="I72" s="1244"/>
      <c r="J72" s="1245"/>
      <c r="K72" s="356" t="s">
        <v>533</v>
      </c>
      <c r="L72" s="356" t="s">
        <v>534</v>
      </c>
      <c r="M72" s="356" t="s">
        <v>535</v>
      </c>
      <c r="N72" s="356" t="s">
        <v>536</v>
      </c>
      <c r="O72" s="356" t="s">
        <v>537</v>
      </c>
    </row>
    <row r="73" spans="2:30" ht="13.5" x14ac:dyDescent="0.15">
      <c r="B73" s="250"/>
      <c r="C73" s="246"/>
      <c r="D73" s="246"/>
      <c r="E73" s="246"/>
      <c r="F73" s="246"/>
      <c r="G73" s="1246" t="s">
        <v>570</v>
      </c>
      <c r="H73" s="1247"/>
      <c r="I73" s="1252" t="s">
        <v>571</v>
      </c>
      <c r="J73" s="1252"/>
      <c r="K73" s="1233">
        <v>24.5</v>
      </c>
      <c r="L73" s="1233">
        <v>14.7</v>
      </c>
      <c r="M73" s="1222">
        <v>9.1999999999999993</v>
      </c>
      <c r="N73" s="1222"/>
      <c r="O73" s="1222"/>
      <c r="S73" s="245">
        <v>9.9</v>
      </c>
    </row>
    <row r="74" spans="2:30" ht="13.5" x14ac:dyDescent="0.15">
      <c r="B74" s="250"/>
      <c r="C74" s="246"/>
      <c r="D74" s="246"/>
      <c r="E74" s="246"/>
      <c r="F74" s="246"/>
      <c r="G74" s="1248"/>
      <c r="H74" s="1249"/>
      <c r="I74" s="1253"/>
      <c r="J74" s="1253"/>
      <c r="K74" s="1233"/>
      <c r="L74" s="1233"/>
      <c r="M74" s="1222"/>
      <c r="N74" s="1222"/>
      <c r="O74" s="1222"/>
    </row>
    <row r="75" spans="2:30" ht="13.5" x14ac:dyDescent="0.15">
      <c r="B75" s="250"/>
      <c r="C75" s="246"/>
      <c r="D75" s="246"/>
      <c r="E75" s="246"/>
      <c r="F75" s="246"/>
      <c r="G75" s="1248"/>
      <c r="H75" s="1249"/>
      <c r="I75" s="1232" t="s">
        <v>575</v>
      </c>
      <c r="J75" s="1232"/>
      <c r="K75" s="1220">
        <v>8.8000000000000007</v>
      </c>
      <c r="L75" s="1220">
        <v>7.6</v>
      </c>
      <c r="M75" s="1220">
        <v>6.9</v>
      </c>
      <c r="N75" s="1220">
        <v>6.4</v>
      </c>
      <c r="O75" s="1220">
        <v>6.2</v>
      </c>
      <c r="U75" s="245">
        <v>81.2</v>
      </c>
      <c r="W75" s="245">
        <v>87.2</v>
      </c>
      <c r="Y75" s="245">
        <v>99.8</v>
      </c>
      <c r="AA75" s="245">
        <v>109.5</v>
      </c>
      <c r="AC75" s="245">
        <v>115.2</v>
      </c>
    </row>
    <row r="76" spans="2:30" ht="13.5" x14ac:dyDescent="0.15">
      <c r="B76" s="250"/>
      <c r="C76" s="246"/>
      <c r="D76" s="246"/>
      <c r="E76" s="246"/>
      <c r="F76" s="246"/>
      <c r="G76" s="1250"/>
      <c r="H76" s="1251"/>
      <c r="I76" s="1232"/>
      <c r="J76" s="1232"/>
      <c r="K76" s="1221"/>
      <c r="L76" s="1221"/>
      <c r="M76" s="1221"/>
      <c r="N76" s="1221"/>
      <c r="O76" s="1221"/>
    </row>
    <row r="77" spans="2:30" ht="13.5" x14ac:dyDescent="0.15">
      <c r="B77" s="250"/>
      <c r="C77" s="246"/>
      <c r="D77" s="246"/>
      <c r="E77" s="246"/>
      <c r="F77" s="246"/>
      <c r="G77" s="1226" t="s">
        <v>572</v>
      </c>
      <c r="H77" s="1227"/>
      <c r="I77" s="1232" t="s">
        <v>571</v>
      </c>
      <c r="J77" s="1232"/>
      <c r="K77" s="1233">
        <v>46.1</v>
      </c>
      <c r="L77" s="1233">
        <v>37.6</v>
      </c>
      <c r="M77" s="1222">
        <v>33.799999999999997</v>
      </c>
      <c r="N77" s="1222">
        <v>15.8</v>
      </c>
      <c r="O77" s="1222">
        <v>6.5</v>
      </c>
      <c r="R77" s="245">
        <v>12.3</v>
      </c>
      <c r="T77" s="245">
        <v>11.1</v>
      </c>
    </row>
    <row r="78" spans="2:30" ht="13.5" x14ac:dyDescent="0.15">
      <c r="B78" s="250"/>
      <c r="C78" s="246"/>
      <c r="D78" s="246"/>
      <c r="E78" s="246"/>
      <c r="F78" s="246"/>
      <c r="G78" s="1228"/>
      <c r="H78" s="1229"/>
      <c r="I78" s="1232"/>
      <c r="J78" s="1232"/>
      <c r="K78" s="1233"/>
      <c r="L78" s="1233"/>
      <c r="M78" s="1222"/>
      <c r="N78" s="1222"/>
      <c r="O78" s="1222"/>
    </row>
    <row r="79" spans="2:30" ht="13.5" x14ac:dyDescent="0.15">
      <c r="B79" s="250"/>
      <c r="C79" s="246"/>
      <c r="D79" s="246"/>
      <c r="E79" s="246"/>
      <c r="F79" s="246"/>
      <c r="G79" s="1228"/>
      <c r="H79" s="1229"/>
      <c r="I79" s="1223" t="s">
        <v>575</v>
      </c>
      <c r="J79" s="1224"/>
      <c r="K79" s="1225">
        <v>8.5</v>
      </c>
      <c r="L79" s="1225">
        <v>7.9</v>
      </c>
      <c r="M79" s="1225">
        <v>7.1</v>
      </c>
      <c r="N79" s="1225">
        <v>6.2</v>
      </c>
      <c r="O79" s="1225">
        <v>5.9</v>
      </c>
      <c r="V79" s="245">
        <v>53.5</v>
      </c>
      <c r="X79" s="245">
        <v>48.2</v>
      </c>
      <c r="Z79" s="245">
        <v>34.200000000000003</v>
      </c>
      <c r="AB79" s="245">
        <v>30.3</v>
      </c>
      <c r="AD79" s="245">
        <v>28.9</v>
      </c>
    </row>
    <row r="80" spans="2:30" ht="13.5" x14ac:dyDescent="0.15">
      <c r="B80" s="250"/>
      <c r="C80" s="246"/>
      <c r="D80" s="246"/>
      <c r="E80" s="246"/>
      <c r="F80" s="246"/>
      <c r="G80" s="1230"/>
      <c r="H80" s="1231"/>
      <c r="I80" s="1224"/>
      <c r="J80" s="1224"/>
      <c r="K80" s="1225"/>
      <c r="L80" s="1225"/>
      <c r="M80" s="1225"/>
      <c r="N80" s="1225"/>
      <c r="O80" s="122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532</v>
      </c>
      <c r="G2" s="113"/>
      <c r="H2" s="114"/>
    </row>
    <row r="3" spans="1:8" x14ac:dyDescent="0.15">
      <c r="A3" s="110" t="s">
        <v>525</v>
      </c>
      <c r="B3" s="115"/>
      <c r="C3" s="116"/>
      <c r="D3" s="117">
        <v>32489</v>
      </c>
      <c r="E3" s="118"/>
      <c r="F3" s="119">
        <v>43493</v>
      </c>
      <c r="G3" s="120"/>
      <c r="H3" s="121"/>
    </row>
    <row r="4" spans="1:8" x14ac:dyDescent="0.15">
      <c r="A4" s="122"/>
      <c r="B4" s="123"/>
      <c r="C4" s="124"/>
      <c r="D4" s="125">
        <v>21284</v>
      </c>
      <c r="E4" s="126"/>
      <c r="F4" s="127">
        <v>23254</v>
      </c>
      <c r="G4" s="128"/>
      <c r="H4" s="129"/>
    </row>
    <row r="5" spans="1:8" x14ac:dyDescent="0.15">
      <c r="A5" s="110" t="s">
        <v>527</v>
      </c>
      <c r="B5" s="115"/>
      <c r="C5" s="116"/>
      <c r="D5" s="117">
        <v>40977</v>
      </c>
      <c r="E5" s="118"/>
      <c r="F5" s="119">
        <v>50840</v>
      </c>
      <c r="G5" s="120"/>
      <c r="H5" s="121"/>
    </row>
    <row r="6" spans="1:8" x14ac:dyDescent="0.15">
      <c r="A6" s="122"/>
      <c r="B6" s="123"/>
      <c r="C6" s="124"/>
      <c r="D6" s="125">
        <v>31499</v>
      </c>
      <c r="E6" s="126"/>
      <c r="F6" s="127">
        <v>25367</v>
      </c>
      <c r="G6" s="128"/>
      <c r="H6" s="129"/>
    </row>
    <row r="7" spans="1:8" x14ac:dyDescent="0.15">
      <c r="A7" s="110" t="s">
        <v>528</v>
      </c>
      <c r="B7" s="115"/>
      <c r="C7" s="116"/>
      <c r="D7" s="117">
        <v>28500</v>
      </c>
      <c r="E7" s="118"/>
      <c r="F7" s="119">
        <v>53605</v>
      </c>
      <c r="G7" s="120"/>
      <c r="H7" s="121"/>
    </row>
    <row r="8" spans="1:8" x14ac:dyDescent="0.15">
      <c r="A8" s="122"/>
      <c r="B8" s="123"/>
      <c r="C8" s="124"/>
      <c r="D8" s="125">
        <v>18266</v>
      </c>
      <c r="E8" s="126"/>
      <c r="F8" s="127">
        <v>28343</v>
      </c>
      <c r="G8" s="128"/>
      <c r="H8" s="129"/>
    </row>
    <row r="9" spans="1:8" x14ac:dyDescent="0.15">
      <c r="A9" s="110" t="s">
        <v>529</v>
      </c>
      <c r="B9" s="115"/>
      <c r="C9" s="116"/>
      <c r="D9" s="117">
        <v>27852</v>
      </c>
      <c r="E9" s="118"/>
      <c r="F9" s="119">
        <v>46440</v>
      </c>
      <c r="G9" s="120"/>
      <c r="H9" s="121"/>
    </row>
    <row r="10" spans="1:8" x14ac:dyDescent="0.15">
      <c r="A10" s="122"/>
      <c r="B10" s="123"/>
      <c r="C10" s="124"/>
      <c r="D10" s="125">
        <v>21185</v>
      </c>
      <c r="E10" s="126"/>
      <c r="F10" s="127">
        <v>27658</v>
      </c>
      <c r="G10" s="128"/>
      <c r="H10" s="129"/>
    </row>
    <row r="11" spans="1:8" x14ac:dyDescent="0.15">
      <c r="A11" s="110" t="s">
        <v>530</v>
      </c>
      <c r="B11" s="115"/>
      <c r="C11" s="116"/>
      <c r="D11" s="117">
        <v>36100</v>
      </c>
      <c r="E11" s="118"/>
      <c r="F11" s="119">
        <v>63257</v>
      </c>
      <c r="G11" s="120"/>
      <c r="H11" s="121"/>
    </row>
    <row r="12" spans="1:8" x14ac:dyDescent="0.15">
      <c r="A12" s="122"/>
      <c r="B12" s="123"/>
      <c r="C12" s="130"/>
      <c r="D12" s="125">
        <v>26976</v>
      </c>
      <c r="E12" s="126"/>
      <c r="F12" s="127">
        <v>27259</v>
      </c>
      <c r="G12" s="128"/>
      <c r="H12" s="129"/>
    </row>
    <row r="13" spans="1:8" x14ac:dyDescent="0.15">
      <c r="A13" s="110"/>
      <c r="B13" s="115"/>
      <c r="C13" s="131"/>
      <c r="D13" s="132">
        <v>33184</v>
      </c>
      <c r="E13" s="133"/>
      <c r="F13" s="134">
        <v>51527</v>
      </c>
      <c r="G13" s="135"/>
      <c r="H13" s="121"/>
    </row>
    <row r="14" spans="1:8" x14ac:dyDescent="0.15">
      <c r="A14" s="122"/>
      <c r="B14" s="123"/>
      <c r="C14" s="124"/>
      <c r="D14" s="125">
        <v>23842</v>
      </c>
      <c r="E14" s="126"/>
      <c r="F14" s="127">
        <v>26376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9.51</v>
      </c>
      <c r="C19" s="136">
        <f>ROUND(VALUE(SUBSTITUTE(実質収支比率等に係る経年分析!G$48,"▲","-")),2)</f>
        <v>9.31</v>
      </c>
      <c r="D19" s="136">
        <f>ROUND(VALUE(SUBSTITUTE(実質収支比率等に係る経年分析!H$48,"▲","-")),2)</f>
        <v>10.6</v>
      </c>
      <c r="E19" s="136">
        <f>ROUND(VALUE(SUBSTITUTE(実質収支比率等に係る経年分析!I$48,"▲","-")),2)</f>
        <v>13.19</v>
      </c>
      <c r="F19" s="136">
        <f>ROUND(VALUE(SUBSTITUTE(実質収支比率等に係る経年分析!J$48,"▲","-")),2)</f>
        <v>10.27</v>
      </c>
    </row>
    <row r="20" spans="1:11" x14ac:dyDescent="0.15">
      <c r="A20" s="136" t="s">
        <v>42</v>
      </c>
      <c r="B20" s="136">
        <f>ROUND(VALUE(SUBSTITUTE(実質収支比率等に係る経年分析!F$47,"▲","-")),2)</f>
        <v>11.35</v>
      </c>
      <c r="C20" s="136">
        <f>ROUND(VALUE(SUBSTITUTE(実質収支比率等に係る経年分析!G$47,"▲","-")),2)</f>
        <v>11.35</v>
      </c>
      <c r="D20" s="136">
        <f>ROUND(VALUE(SUBSTITUTE(実質収支比率等に係る経年分析!H$47,"▲","-")),2)</f>
        <v>11.35</v>
      </c>
      <c r="E20" s="136">
        <f>ROUND(VALUE(SUBSTITUTE(実質収支比率等に係る経年分析!I$47,"▲","-")),2)</f>
        <v>11.5</v>
      </c>
      <c r="F20" s="136">
        <f>ROUND(VALUE(SUBSTITUTE(実質収支比率等に係る経年分析!J$47,"▲","-")),2)</f>
        <v>11.72</v>
      </c>
    </row>
    <row r="21" spans="1:11" x14ac:dyDescent="0.15">
      <c r="A21" s="136" t="s">
        <v>43</v>
      </c>
      <c r="B21" s="136">
        <f>IF(ISNUMBER(VALUE(SUBSTITUTE(実質収支比率等に係る経年分析!F$49,"▲","-"))),ROUND(VALUE(SUBSTITUTE(実質収支比率等に係る経年分析!F$49,"▲","-")),2),NA())</f>
        <v>0.41</v>
      </c>
      <c r="C21" s="136">
        <f>IF(ISNUMBER(VALUE(SUBSTITUTE(実質収支比率等に係る経年分析!G$49,"▲","-"))),ROUND(VALUE(SUBSTITUTE(実質収支比率等に係る経年分析!G$49,"▲","-")),2),NA())</f>
        <v>1.97</v>
      </c>
      <c r="D21" s="136">
        <f>IF(ISNUMBER(VALUE(SUBSTITUTE(実質収支比率等に係る経年分析!H$49,"▲","-"))),ROUND(VALUE(SUBSTITUTE(実質収支比率等に係る経年分析!H$49,"▲","-")),2),NA())</f>
        <v>1.37</v>
      </c>
      <c r="E21" s="136">
        <f>IF(ISNUMBER(VALUE(SUBSTITUTE(実質収支比率等に係る経年分析!I$49,"▲","-"))),ROUND(VALUE(SUBSTITUTE(実質収支比率等に係る経年分析!I$49,"▲","-")),2),NA())</f>
        <v>2.81</v>
      </c>
      <c r="F21" s="136">
        <f>IF(ISNUMBER(VALUE(SUBSTITUTE(実質収支比率等に係る経年分析!J$49,"▲","-"))),ROUND(VALUE(SUBSTITUTE(実質収支比率等に係る経年分析!J$49,"▲","-")),2),NA())</f>
        <v>-2.82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0.01</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加須都市計画事業三俣第二土地区画整理事業特別会計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国民健康保険直営診療所特別会計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2.88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加須都市計画事業野中土地区画整理事業特別会計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8.7899999999999991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9.1999999999999993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10.15</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3446</v>
      </c>
      <c r="E42" s="138"/>
      <c r="F42" s="138"/>
      <c r="G42" s="138">
        <f>'実質公債費比率（分子）の構造'!L$52</f>
        <v>3546</v>
      </c>
      <c r="H42" s="138"/>
      <c r="I42" s="138"/>
      <c r="J42" s="138">
        <f>'実質公債費比率（分子）の構造'!M$52</f>
        <v>3641</v>
      </c>
      <c r="K42" s="138"/>
      <c r="L42" s="138"/>
      <c r="M42" s="138">
        <f>'実質公債費比率（分子）の構造'!N$52</f>
        <v>3512</v>
      </c>
      <c r="N42" s="138"/>
      <c r="O42" s="138"/>
      <c r="P42" s="138">
        <f>'実質公債費比率（分子）の構造'!O$52</f>
        <v>3488</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87</v>
      </c>
      <c r="C44" s="138"/>
      <c r="D44" s="138"/>
      <c r="E44" s="138">
        <f>'実質公債費比率（分子）の構造'!L$50</f>
        <v>82</v>
      </c>
      <c r="F44" s="138"/>
      <c r="G44" s="138"/>
      <c r="H44" s="138">
        <f>'実質公債費比率（分子）の構造'!M$50</f>
        <v>75</v>
      </c>
      <c r="I44" s="138"/>
      <c r="J44" s="138"/>
      <c r="K44" s="138">
        <f>'実質公債費比率（分子）の構造'!N$50</f>
        <v>64</v>
      </c>
      <c r="L44" s="138"/>
      <c r="M44" s="138"/>
      <c r="N44" s="138">
        <f>'実質公債費比率（分子）の構造'!O$50</f>
        <v>58</v>
      </c>
      <c r="O44" s="138"/>
      <c r="P44" s="138"/>
    </row>
    <row r="45" spans="1:16" x14ac:dyDescent="0.15">
      <c r="A45" s="138" t="s">
        <v>53</v>
      </c>
      <c r="B45" s="138" t="str">
        <f>'実質公債費比率（分子）の構造'!K$49</f>
        <v>-</v>
      </c>
      <c r="C45" s="138"/>
      <c r="D45" s="138"/>
      <c r="E45" s="138">
        <f>'実質公債費比率（分子）の構造'!L$49</f>
        <v>34</v>
      </c>
      <c r="F45" s="138"/>
      <c r="G45" s="138"/>
      <c r="H45" s="138">
        <f>'実質公債費比率（分子）の構造'!M$49</f>
        <v>25</v>
      </c>
      <c r="I45" s="138"/>
      <c r="J45" s="138"/>
      <c r="K45" s="138">
        <f>'実質公債費比率（分子）の構造'!N$49</f>
        <v>29</v>
      </c>
      <c r="L45" s="138"/>
      <c r="M45" s="138"/>
      <c r="N45" s="138">
        <f>'実質公債費比率（分子）の構造'!O$49</f>
        <v>53</v>
      </c>
      <c r="O45" s="138"/>
      <c r="P45" s="138"/>
    </row>
    <row r="46" spans="1:16" x14ac:dyDescent="0.15">
      <c r="A46" s="138" t="s">
        <v>54</v>
      </c>
      <c r="B46" s="138">
        <f>'実質公債費比率（分子）の構造'!K$48</f>
        <v>1166</v>
      </c>
      <c r="C46" s="138"/>
      <c r="D46" s="138"/>
      <c r="E46" s="138">
        <f>'実質公債費比率（分子）の構造'!L$48</f>
        <v>1173</v>
      </c>
      <c r="F46" s="138"/>
      <c r="G46" s="138"/>
      <c r="H46" s="138">
        <f>'実質公債費比率（分子）の構造'!M$48</f>
        <v>1116</v>
      </c>
      <c r="I46" s="138"/>
      <c r="J46" s="138"/>
      <c r="K46" s="138">
        <f>'実質公債費比率（分子）の構造'!N$48</f>
        <v>1235</v>
      </c>
      <c r="L46" s="138"/>
      <c r="M46" s="138"/>
      <c r="N46" s="138">
        <f>'実質公債費比率（分子）の構造'!O$48</f>
        <v>1104</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3979</v>
      </c>
      <c r="C49" s="138"/>
      <c r="D49" s="138"/>
      <c r="E49" s="138">
        <f>'実質公債費比率（分子）の構造'!L$45</f>
        <v>3692</v>
      </c>
      <c r="F49" s="138"/>
      <c r="G49" s="138"/>
      <c r="H49" s="138">
        <f>'実質公債費比率（分子）の構造'!M$45</f>
        <v>3744</v>
      </c>
      <c r="I49" s="138"/>
      <c r="J49" s="138"/>
      <c r="K49" s="138">
        <f>'実質公債費比率（分子）の構造'!N$45</f>
        <v>3606</v>
      </c>
      <c r="L49" s="138"/>
      <c r="M49" s="138"/>
      <c r="N49" s="138">
        <f>'実質公債費比率（分子）の構造'!O$45</f>
        <v>3554</v>
      </c>
      <c r="O49" s="138"/>
      <c r="P49" s="138"/>
    </row>
    <row r="50" spans="1:16" x14ac:dyDescent="0.15">
      <c r="A50" s="138" t="s">
        <v>58</v>
      </c>
      <c r="B50" s="138" t="e">
        <f>NA()</f>
        <v>#N/A</v>
      </c>
      <c r="C50" s="138">
        <f>IF(ISNUMBER('実質公債費比率（分子）の構造'!K$53),'実質公債費比率（分子）の構造'!K$53,NA())</f>
        <v>1786</v>
      </c>
      <c r="D50" s="138" t="e">
        <f>NA()</f>
        <v>#N/A</v>
      </c>
      <c r="E50" s="138" t="e">
        <f>NA()</f>
        <v>#N/A</v>
      </c>
      <c r="F50" s="138">
        <f>IF(ISNUMBER('実質公債費比率（分子）の構造'!L$53),'実質公債費比率（分子）の構造'!L$53,NA())</f>
        <v>1435</v>
      </c>
      <c r="G50" s="138" t="e">
        <f>NA()</f>
        <v>#N/A</v>
      </c>
      <c r="H50" s="138" t="e">
        <f>NA()</f>
        <v>#N/A</v>
      </c>
      <c r="I50" s="138">
        <f>IF(ISNUMBER('実質公債費比率（分子）の構造'!M$53),'実質公債費比率（分子）の構造'!M$53,NA())</f>
        <v>1319</v>
      </c>
      <c r="J50" s="138" t="e">
        <f>NA()</f>
        <v>#N/A</v>
      </c>
      <c r="K50" s="138" t="e">
        <f>NA()</f>
        <v>#N/A</v>
      </c>
      <c r="L50" s="138">
        <f>IF(ISNUMBER('実質公債費比率（分子）の構造'!N$53),'実質公債費比率（分子）の構造'!N$53,NA())</f>
        <v>1422</v>
      </c>
      <c r="M50" s="138" t="e">
        <f>NA()</f>
        <v>#N/A</v>
      </c>
      <c r="N50" s="138" t="e">
        <f>NA()</f>
        <v>#N/A</v>
      </c>
      <c r="O50" s="138">
        <f>IF(ISNUMBER('実質公債費比率（分子）の構造'!O$53),'実質公債費比率（分子）の構造'!O$53,NA())</f>
        <v>1281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35901</v>
      </c>
      <c r="E56" s="137"/>
      <c r="F56" s="137"/>
      <c r="G56" s="137">
        <f>'将来負担比率（分子）の構造'!J$52</f>
        <v>36761</v>
      </c>
      <c r="H56" s="137"/>
      <c r="I56" s="137"/>
      <c r="J56" s="137">
        <f>'将来負担比率（分子）の構造'!K$52</f>
        <v>36166</v>
      </c>
      <c r="K56" s="137"/>
      <c r="L56" s="137"/>
      <c r="M56" s="137">
        <f>'将来負担比率（分子）の構造'!L$52</f>
        <v>35761</v>
      </c>
      <c r="N56" s="137"/>
      <c r="O56" s="137"/>
      <c r="P56" s="137">
        <f>'将来負担比率（分子）の構造'!M$52</f>
        <v>35663</v>
      </c>
    </row>
    <row r="57" spans="1:16" x14ac:dyDescent="0.15">
      <c r="A57" s="137" t="s">
        <v>35</v>
      </c>
      <c r="B57" s="137"/>
      <c r="C57" s="137"/>
      <c r="D57" s="137">
        <f>'将来負担比率（分子）の構造'!I$51</f>
        <v>6662</v>
      </c>
      <c r="E57" s="137"/>
      <c r="F57" s="137"/>
      <c r="G57" s="137">
        <f>'将来負担比率（分子）の構造'!J$51</f>
        <v>6250</v>
      </c>
      <c r="H57" s="137"/>
      <c r="I57" s="137"/>
      <c r="J57" s="137">
        <f>'将来負担比率（分子）の構造'!K$51</f>
        <v>5228</v>
      </c>
      <c r="K57" s="137"/>
      <c r="L57" s="137"/>
      <c r="M57" s="137">
        <f>'将来負担比率（分子）の構造'!L$51</f>
        <v>4535</v>
      </c>
      <c r="N57" s="137"/>
      <c r="O57" s="137"/>
      <c r="P57" s="137">
        <f>'将来負担比率（分子）の構造'!M$51</f>
        <v>4471</v>
      </c>
    </row>
    <row r="58" spans="1:16" x14ac:dyDescent="0.15">
      <c r="A58" s="137" t="s">
        <v>34</v>
      </c>
      <c r="B58" s="137"/>
      <c r="C58" s="137"/>
      <c r="D58" s="137">
        <f>'将来負担比率（分子）の構造'!I$50</f>
        <v>10500</v>
      </c>
      <c r="E58" s="137"/>
      <c r="F58" s="137"/>
      <c r="G58" s="137">
        <f>'将来負担比率（分子）の構造'!J$50</f>
        <v>11339</v>
      </c>
      <c r="H58" s="137"/>
      <c r="I58" s="137"/>
      <c r="J58" s="137">
        <f>'将来負担比率（分子）の構造'!K$50</f>
        <v>11293</v>
      </c>
      <c r="K58" s="137"/>
      <c r="L58" s="137"/>
      <c r="M58" s="137">
        <f>'将来負担比率（分子）の構造'!L$50</f>
        <v>10838</v>
      </c>
      <c r="N58" s="137"/>
      <c r="O58" s="137"/>
      <c r="P58" s="137">
        <f>'将来負担比率（分子）の構造'!M$50</f>
        <v>11167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11</v>
      </c>
      <c r="C61" s="137"/>
      <c r="D61" s="137"/>
      <c r="E61" s="137">
        <f>'将来負担比率（分子）の構造'!J$46</f>
        <v>10</v>
      </c>
      <c r="F61" s="137"/>
      <c r="G61" s="137"/>
      <c r="H61" s="137">
        <f>'将来負担比率（分子）の構造'!K$46</f>
        <v>9</v>
      </c>
      <c r="I61" s="137"/>
      <c r="J61" s="137"/>
      <c r="K61" s="137">
        <f>'将来負担比率（分子）の構造'!L$46</f>
        <v>7</v>
      </c>
      <c r="L61" s="137"/>
      <c r="M61" s="137"/>
      <c r="N61" s="137">
        <f>'将来負担比率（分子）の構造'!M$46</f>
        <v>7</v>
      </c>
      <c r="O61" s="137"/>
      <c r="P61" s="137"/>
    </row>
    <row r="62" spans="1:16" x14ac:dyDescent="0.15">
      <c r="A62" s="137" t="s">
        <v>28</v>
      </c>
      <c r="B62" s="137">
        <f>'将来負担比率（分子）の構造'!I$45</f>
        <v>8201</v>
      </c>
      <c r="C62" s="137"/>
      <c r="D62" s="137"/>
      <c r="E62" s="137">
        <f>'将来負担比率（分子）の構造'!J$45</f>
        <v>7961</v>
      </c>
      <c r="F62" s="137"/>
      <c r="G62" s="137"/>
      <c r="H62" s="137">
        <f>'将来負担比率（分子）の構造'!K$45</f>
        <v>7483</v>
      </c>
      <c r="I62" s="137"/>
      <c r="J62" s="137"/>
      <c r="K62" s="137">
        <f>'将来負担比率（分子）の構造'!L$45</f>
        <v>7343</v>
      </c>
      <c r="L62" s="137"/>
      <c r="M62" s="137"/>
      <c r="N62" s="137">
        <f>'将来負担比率（分子）の構造'!M$45</f>
        <v>7098</v>
      </c>
      <c r="O62" s="137"/>
      <c r="P62" s="137"/>
    </row>
    <row r="63" spans="1:16" x14ac:dyDescent="0.15">
      <c r="A63" s="137" t="s">
        <v>27</v>
      </c>
      <c r="B63" s="137" t="str">
        <f>'将来負担比率（分子）の構造'!I$44</f>
        <v>-</v>
      </c>
      <c r="C63" s="137"/>
      <c r="D63" s="137"/>
      <c r="E63" s="137">
        <f>'将来負担比率（分子）の構造'!J$44</f>
        <v>28</v>
      </c>
      <c r="F63" s="137"/>
      <c r="G63" s="137"/>
      <c r="H63" s="137">
        <f>'将来負担比率（分子）の構造'!K$44</f>
        <v>323</v>
      </c>
      <c r="I63" s="137"/>
      <c r="J63" s="137"/>
      <c r="K63" s="137">
        <f>'将来負担比率（分子）の構造'!L$44</f>
        <v>353</v>
      </c>
      <c r="L63" s="137"/>
      <c r="M63" s="137"/>
      <c r="N63" s="137">
        <f>'将来負担比率（分子）の構造'!M$44</f>
        <v>426</v>
      </c>
      <c r="O63" s="137"/>
      <c r="P63" s="137"/>
    </row>
    <row r="64" spans="1:16" x14ac:dyDescent="0.15">
      <c r="A64" s="137" t="s">
        <v>26</v>
      </c>
      <c r="B64" s="137">
        <f>'将来負担比率（分子）の構造'!I$43</f>
        <v>15201</v>
      </c>
      <c r="C64" s="137"/>
      <c r="D64" s="137"/>
      <c r="E64" s="137">
        <f>'将来負担比率（分子）の構造'!J$43</f>
        <v>14345</v>
      </c>
      <c r="F64" s="137"/>
      <c r="G64" s="137"/>
      <c r="H64" s="137">
        <f>'将来負担比率（分子）の構造'!K$43</f>
        <v>12907</v>
      </c>
      <c r="I64" s="137"/>
      <c r="J64" s="137"/>
      <c r="K64" s="137">
        <f>'将来負担比率（分子）の構造'!L$43</f>
        <v>8874</v>
      </c>
      <c r="L64" s="137"/>
      <c r="M64" s="137"/>
      <c r="N64" s="137">
        <f>'将来負担比率（分子）の構造'!M$43</f>
        <v>9020</v>
      </c>
      <c r="O64" s="137"/>
      <c r="P64" s="137"/>
    </row>
    <row r="65" spans="1:16" x14ac:dyDescent="0.15">
      <c r="A65" s="137" t="s">
        <v>25</v>
      </c>
      <c r="B65" s="137">
        <f>'将来負担比率（分子）の構造'!I$42</f>
        <v>528</v>
      </c>
      <c r="C65" s="137"/>
      <c r="D65" s="137"/>
      <c r="E65" s="137">
        <f>'将来負担比率（分子）の構造'!J$42</f>
        <v>407</v>
      </c>
      <c r="F65" s="137"/>
      <c r="G65" s="137"/>
      <c r="H65" s="137">
        <f>'将来負担比率（分子）の構造'!K$42</f>
        <v>303</v>
      </c>
      <c r="I65" s="137"/>
      <c r="J65" s="137"/>
      <c r="K65" s="137">
        <f>'将来負担比率（分子）の構造'!L$42</f>
        <v>224</v>
      </c>
      <c r="L65" s="137"/>
      <c r="M65" s="137"/>
      <c r="N65" s="137">
        <f>'将来負担比率（分子）の構造'!M$42</f>
        <v>162</v>
      </c>
      <c r="O65" s="137"/>
      <c r="P65" s="137"/>
    </row>
    <row r="66" spans="1:16" x14ac:dyDescent="0.15">
      <c r="A66" s="137" t="s">
        <v>24</v>
      </c>
      <c r="B66" s="137">
        <f>'将来負担比率（分子）の構造'!I$41</f>
        <v>34434</v>
      </c>
      <c r="C66" s="137"/>
      <c r="D66" s="137"/>
      <c r="E66" s="137">
        <f>'将来負担比率（分子）の構造'!J$41</f>
        <v>34801</v>
      </c>
      <c r="F66" s="137"/>
      <c r="G66" s="137"/>
      <c r="H66" s="137">
        <f>'将来負担比率（分子）の構造'!K$41</f>
        <v>33662</v>
      </c>
      <c r="I66" s="137"/>
      <c r="J66" s="137"/>
      <c r="K66" s="137">
        <f>'将来負担比率（分子）の構造'!L$41</f>
        <v>32141</v>
      </c>
      <c r="L66" s="137"/>
      <c r="M66" s="137"/>
      <c r="N66" s="137">
        <f>'将来負担比率（分子）の構造'!M$41</f>
        <v>31991</v>
      </c>
      <c r="O66" s="137"/>
      <c r="P66" s="137"/>
    </row>
    <row r="67" spans="1:16" x14ac:dyDescent="0.15">
      <c r="A67" s="137" t="s">
        <v>62</v>
      </c>
      <c r="B67" s="137" t="e">
        <f>NA()</f>
        <v>#N/A</v>
      </c>
      <c r="C67" s="137">
        <f>IF(ISNUMBER('将来負担比率（分子）の構造'!I$53), IF('将来負担比率（分子）の構造'!I$53 &lt; 0, 0, '将来負担比率（分子）の構造'!I$53), NA())</f>
        <v>5311</v>
      </c>
      <c r="D67" s="137" t="e">
        <f>NA()</f>
        <v>#N/A</v>
      </c>
      <c r="E67" s="137" t="e">
        <f>NA()</f>
        <v>#N/A</v>
      </c>
      <c r="F67" s="137">
        <f>IF(ISNUMBER('将来負担比率（分子）の構造'!J$53), IF('将来負担比率（分子）の構造'!J$53 &lt; 0, 0, '将来負担比率（分子）の構造'!J$53), NA())</f>
        <v>3202</v>
      </c>
      <c r="G67" s="137" t="e">
        <f>NA()</f>
        <v>#N/A</v>
      </c>
      <c r="H67" s="137" t="e">
        <f>NA()</f>
        <v>#N/A</v>
      </c>
      <c r="I67" s="137">
        <f>IF(ISNUMBER('将来負担比率（分子）の構造'!K$53), IF('将来負担比率（分子）の構造'!K$53 &lt; 0, 0, '将来負担比率（分子）の構造'!K$53), NA())</f>
        <v>2001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15150789</v>
      </c>
      <c r="S5" s="671"/>
      <c r="T5" s="671"/>
      <c r="U5" s="671"/>
      <c r="V5" s="671"/>
      <c r="W5" s="671"/>
      <c r="X5" s="671"/>
      <c r="Y5" s="718"/>
      <c r="Z5" s="731">
        <v>34</v>
      </c>
      <c r="AA5" s="731"/>
      <c r="AB5" s="731"/>
      <c r="AC5" s="731"/>
      <c r="AD5" s="732">
        <v>14628310</v>
      </c>
      <c r="AE5" s="732"/>
      <c r="AF5" s="732"/>
      <c r="AG5" s="732"/>
      <c r="AH5" s="732"/>
      <c r="AI5" s="732"/>
      <c r="AJ5" s="732"/>
      <c r="AK5" s="732"/>
      <c r="AL5" s="719">
        <v>64.099999999999994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14628310</v>
      </c>
      <c r="BH5" s="621"/>
      <c r="BI5" s="621"/>
      <c r="BJ5" s="621"/>
      <c r="BK5" s="621"/>
      <c r="BL5" s="621"/>
      <c r="BM5" s="621"/>
      <c r="BN5" s="622"/>
      <c r="BO5" s="673">
        <v>96.6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518563</v>
      </c>
      <c r="S6" s="621"/>
      <c r="T6" s="621"/>
      <c r="U6" s="621"/>
      <c r="V6" s="621"/>
      <c r="W6" s="621"/>
      <c r="X6" s="621"/>
      <c r="Y6" s="622"/>
      <c r="Z6" s="673">
        <v>1.2</v>
      </c>
      <c r="AA6" s="673"/>
      <c r="AB6" s="673"/>
      <c r="AC6" s="673"/>
      <c r="AD6" s="674">
        <v>518563</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14628310</v>
      </c>
      <c r="BH6" s="621"/>
      <c r="BI6" s="621"/>
      <c r="BJ6" s="621"/>
      <c r="BK6" s="621"/>
      <c r="BL6" s="621"/>
      <c r="BM6" s="621"/>
      <c r="BN6" s="622"/>
      <c r="BO6" s="673">
        <v>96.6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319934</v>
      </c>
      <c r="CS6" s="621"/>
      <c r="CT6" s="621"/>
      <c r="CU6" s="621"/>
      <c r="CV6" s="621"/>
      <c r="CW6" s="621"/>
      <c r="CX6" s="621"/>
      <c r="CY6" s="622"/>
      <c r="CZ6" s="673">
        <v>0.8</v>
      </c>
      <c r="DA6" s="673"/>
      <c r="DB6" s="673"/>
      <c r="DC6" s="673"/>
      <c r="DD6" s="626" t="s">
        <v>209</v>
      </c>
      <c r="DE6" s="621"/>
      <c r="DF6" s="621"/>
      <c r="DG6" s="621"/>
      <c r="DH6" s="621"/>
      <c r="DI6" s="621"/>
      <c r="DJ6" s="621"/>
      <c r="DK6" s="621"/>
      <c r="DL6" s="621"/>
      <c r="DM6" s="621"/>
      <c r="DN6" s="621"/>
      <c r="DO6" s="621"/>
      <c r="DP6" s="622"/>
      <c r="DQ6" s="626">
        <v>319891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12523</v>
      </c>
      <c r="S7" s="621"/>
      <c r="T7" s="621"/>
      <c r="U7" s="621"/>
      <c r="V7" s="621"/>
      <c r="W7" s="621"/>
      <c r="X7" s="621"/>
      <c r="Y7" s="622"/>
      <c r="Z7" s="673">
        <v>0</v>
      </c>
      <c r="AA7" s="673"/>
      <c r="AB7" s="673"/>
      <c r="AC7" s="673"/>
      <c r="AD7" s="674">
        <v>12523</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6343136</v>
      </c>
      <c r="BH7" s="621"/>
      <c r="BI7" s="621"/>
      <c r="BJ7" s="621"/>
      <c r="BK7" s="621"/>
      <c r="BL7" s="621"/>
      <c r="BM7" s="621"/>
      <c r="BN7" s="622"/>
      <c r="BO7" s="673">
        <v>41.9</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4798120</v>
      </c>
      <c r="CS7" s="621"/>
      <c r="CT7" s="621"/>
      <c r="CU7" s="621"/>
      <c r="CV7" s="621"/>
      <c r="CW7" s="621"/>
      <c r="CX7" s="621"/>
      <c r="CY7" s="622"/>
      <c r="CZ7" s="673">
        <v>11.6</v>
      </c>
      <c r="DA7" s="673"/>
      <c r="DB7" s="673"/>
      <c r="DC7" s="673"/>
      <c r="DD7" s="626">
        <v>702461</v>
      </c>
      <c r="DE7" s="621"/>
      <c r="DF7" s="621"/>
      <c r="DG7" s="621"/>
      <c r="DH7" s="621"/>
      <c r="DI7" s="621"/>
      <c r="DJ7" s="621"/>
      <c r="DK7" s="621"/>
      <c r="DL7" s="621"/>
      <c r="DM7" s="621"/>
      <c r="DN7" s="621"/>
      <c r="DO7" s="621"/>
      <c r="DP7" s="622"/>
      <c r="DQ7" s="626">
        <v>3498907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51965</v>
      </c>
      <c r="S8" s="621"/>
      <c r="T8" s="621"/>
      <c r="U8" s="621"/>
      <c r="V8" s="621"/>
      <c r="W8" s="621"/>
      <c r="X8" s="621"/>
      <c r="Y8" s="622"/>
      <c r="Z8" s="673">
        <v>0.1</v>
      </c>
      <c r="AA8" s="673"/>
      <c r="AB8" s="673"/>
      <c r="AC8" s="673"/>
      <c r="AD8" s="674">
        <v>51965</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197881</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15457097</v>
      </c>
      <c r="CS8" s="621"/>
      <c r="CT8" s="621"/>
      <c r="CU8" s="621"/>
      <c r="CV8" s="621"/>
      <c r="CW8" s="621"/>
      <c r="CX8" s="621"/>
      <c r="CY8" s="622"/>
      <c r="CZ8" s="673">
        <v>37.200000000000003</v>
      </c>
      <c r="DA8" s="673"/>
      <c r="DB8" s="673"/>
      <c r="DC8" s="673"/>
      <c r="DD8" s="626">
        <v>715538</v>
      </c>
      <c r="DE8" s="621"/>
      <c r="DF8" s="621"/>
      <c r="DG8" s="621"/>
      <c r="DH8" s="621"/>
      <c r="DI8" s="621"/>
      <c r="DJ8" s="621"/>
      <c r="DK8" s="621"/>
      <c r="DL8" s="621"/>
      <c r="DM8" s="621"/>
      <c r="DN8" s="621"/>
      <c r="DO8" s="621"/>
      <c r="DP8" s="622"/>
      <c r="DQ8" s="626">
        <v>7860490</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31534</v>
      </c>
      <c r="S9" s="621"/>
      <c r="T9" s="621"/>
      <c r="U9" s="621"/>
      <c r="V9" s="621"/>
      <c r="W9" s="621"/>
      <c r="X9" s="621"/>
      <c r="Y9" s="622"/>
      <c r="Z9" s="673">
        <v>0.1</v>
      </c>
      <c r="AA9" s="673"/>
      <c r="AB9" s="673"/>
      <c r="AC9" s="673"/>
      <c r="AD9" s="674">
        <v>31534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5313495</v>
      </c>
      <c r="BH9" s="621"/>
      <c r="BI9" s="621"/>
      <c r="BJ9" s="621"/>
      <c r="BK9" s="621"/>
      <c r="BL9" s="621"/>
      <c r="BM9" s="621"/>
      <c r="BN9" s="622"/>
      <c r="BO9" s="673">
        <v>35.1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5713351</v>
      </c>
      <c r="CS9" s="621"/>
      <c r="CT9" s="621"/>
      <c r="CU9" s="621"/>
      <c r="CV9" s="621"/>
      <c r="CW9" s="621"/>
      <c r="CX9" s="621"/>
      <c r="CY9" s="622"/>
      <c r="CZ9" s="673">
        <v>13.8</v>
      </c>
      <c r="DA9" s="673"/>
      <c r="DB9" s="673"/>
      <c r="DC9" s="673"/>
      <c r="DD9" s="626">
        <v>31305</v>
      </c>
      <c r="DE9" s="621"/>
      <c r="DF9" s="621"/>
      <c r="DG9" s="621"/>
      <c r="DH9" s="621"/>
      <c r="DI9" s="621"/>
      <c r="DJ9" s="621"/>
      <c r="DK9" s="621"/>
      <c r="DL9" s="621"/>
      <c r="DM9" s="621"/>
      <c r="DN9" s="621"/>
      <c r="DO9" s="621"/>
      <c r="DP9" s="622"/>
      <c r="DQ9" s="626">
        <v>3730166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1704706</v>
      </c>
      <c r="S10" s="621"/>
      <c r="T10" s="621"/>
      <c r="U10" s="621"/>
      <c r="V10" s="621"/>
      <c r="W10" s="621"/>
      <c r="X10" s="621"/>
      <c r="Y10" s="622"/>
      <c r="Z10" s="673">
        <v>3.8</v>
      </c>
      <c r="AA10" s="673"/>
      <c r="AB10" s="673"/>
      <c r="AC10" s="673"/>
      <c r="AD10" s="674">
        <v>1704706</v>
      </c>
      <c r="AE10" s="674"/>
      <c r="AF10" s="674"/>
      <c r="AG10" s="674"/>
      <c r="AH10" s="674"/>
      <c r="AI10" s="674"/>
      <c r="AJ10" s="674"/>
      <c r="AK10" s="674"/>
      <c r="AL10" s="643">
        <v>7.5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310607</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204950</v>
      </c>
      <c r="CS10" s="621"/>
      <c r="CT10" s="621"/>
      <c r="CU10" s="621"/>
      <c r="CV10" s="621"/>
      <c r="CW10" s="621"/>
      <c r="CX10" s="621"/>
      <c r="CY10" s="622"/>
      <c r="CZ10" s="673">
        <v>0.5</v>
      </c>
      <c r="DA10" s="673"/>
      <c r="DB10" s="673"/>
      <c r="DC10" s="673"/>
      <c r="DD10" s="626" t="s">
        <v>111</v>
      </c>
      <c r="DE10" s="621"/>
      <c r="DF10" s="621"/>
      <c r="DG10" s="621"/>
      <c r="DH10" s="621"/>
      <c r="DI10" s="621"/>
      <c r="DJ10" s="621"/>
      <c r="DK10" s="621"/>
      <c r="DL10" s="621"/>
      <c r="DM10" s="621"/>
      <c r="DN10" s="621"/>
      <c r="DO10" s="621"/>
      <c r="DP10" s="622"/>
      <c r="DQ10" s="626">
        <v>96081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521153</v>
      </c>
      <c r="BH11" s="621"/>
      <c r="BI11" s="621"/>
      <c r="BJ11" s="621"/>
      <c r="BK11" s="621"/>
      <c r="BL11" s="621"/>
      <c r="BM11" s="621"/>
      <c r="BN11" s="622"/>
      <c r="BO11" s="673">
        <v>3.4</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1415829</v>
      </c>
      <c r="CS11" s="621"/>
      <c r="CT11" s="621"/>
      <c r="CU11" s="621"/>
      <c r="CV11" s="621"/>
      <c r="CW11" s="621"/>
      <c r="CX11" s="621"/>
      <c r="CY11" s="622"/>
      <c r="CZ11" s="673">
        <v>3.4</v>
      </c>
      <c r="DA11" s="673"/>
      <c r="DB11" s="673"/>
      <c r="DC11" s="673"/>
      <c r="DD11" s="626">
        <v>454401</v>
      </c>
      <c r="DE11" s="621"/>
      <c r="DF11" s="621"/>
      <c r="DG11" s="621"/>
      <c r="DH11" s="621"/>
      <c r="DI11" s="621"/>
      <c r="DJ11" s="621"/>
      <c r="DK11" s="621"/>
      <c r="DL11" s="621"/>
      <c r="DM11" s="621"/>
      <c r="DN11" s="621"/>
      <c r="DO11" s="621"/>
      <c r="DP11" s="622"/>
      <c r="DQ11" s="626">
        <v>953955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7215907</v>
      </c>
      <c r="BH12" s="621"/>
      <c r="BI12" s="621"/>
      <c r="BJ12" s="621"/>
      <c r="BK12" s="621"/>
      <c r="BL12" s="621"/>
      <c r="BM12" s="621"/>
      <c r="BN12" s="622"/>
      <c r="BO12" s="673">
        <v>47.6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361927</v>
      </c>
      <c r="CS12" s="621"/>
      <c r="CT12" s="621"/>
      <c r="CU12" s="621"/>
      <c r="CV12" s="621"/>
      <c r="CW12" s="621"/>
      <c r="CX12" s="621"/>
      <c r="CY12" s="622"/>
      <c r="CZ12" s="673">
        <v>0.9</v>
      </c>
      <c r="DA12" s="673"/>
      <c r="DB12" s="673"/>
      <c r="DC12" s="673"/>
      <c r="DD12" s="626" t="s">
        <v>111</v>
      </c>
      <c r="DE12" s="621"/>
      <c r="DF12" s="621"/>
      <c r="DG12" s="621"/>
      <c r="DH12" s="621"/>
      <c r="DI12" s="621"/>
      <c r="DJ12" s="621"/>
      <c r="DK12" s="621"/>
      <c r="DL12" s="621"/>
      <c r="DM12" s="621"/>
      <c r="DN12" s="621"/>
      <c r="DO12" s="621"/>
      <c r="DP12" s="622"/>
      <c r="DQ12" s="626">
        <v>158121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163512</v>
      </c>
      <c r="S13" s="621"/>
      <c r="T13" s="621"/>
      <c r="U13" s="621"/>
      <c r="V13" s="621"/>
      <c r="W13" s="621"/>
      <c r="X13" s="621"/>
      <c r="Y13" s="622"/>
      <c r="Z13" s="673">
        <v>0.4</v>
      </c>
      <c r="AA13" s="673"/>
      <c r="AB13" s="673"/>
      <c r="AC13" s="673"/>
      <c r="AD13" s="674">
        <v>163512</v>
      </c>
      <c r="AE13" s="674"/>
      <c r="AF13" s="674"/>
      <c r="AG13" s="674"/>
      <c r="AH13" s="674"/>
      <c r="AI13" s="674"/>
      <c r="AJ13" s="674"/>
      <c r="AK13" s="674"/>
      <c r="AL13" s="643">
        <v>0.7</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7131887</v>
      </c>
      <c r="BH13" s="621"/>
      <c r="BI13" s="621"/>
      <c r="BJ13" s="621"/>
      <c r="BK13" s="621"/>
      <c r="BL13" s="621"/>
      <c r="BM13" s="621"/>
      <c r="BN13" s="622"/>
      <c r="BO13" s="673">
        <v>47.1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3513261</v>
      </c>
      <c r="CS13" s="621"/>
      <c r="CT13" s="621"/>
      <c r="CU13" s="621"/>
      <c r="CV13" s="621"/>
      <c r="CW13" s="621"/>
      <c r="CX13" s="621"/>
      <c r="CY13" s="622"/>
      <c r="CZ13" s="673">
        <v>8.5</v>
      </c>
      <c r="DA13" s="673"/>
      <c r="DB13" s="673"/>
      <c r="DC13" s="673"/>
      <c r="DD13" s="626">
        <v>1103044</v>
      </c>
      <c r="DE13" s="621"/>
      <c r="DF13" s="621"/>
      <c r="DG13" s="621"/>
      <c r="DH13" s="621"/>
      <c r="DI13" s="621"/>
      <c r="DJ13" s="621"/>
      <c r="DK13" s="621"/>
      <c r="DL13" s="621"/>
      <c r="DM13" s="621"/>
      <c r="DN13" s="621"/>
      <c r="DO13" s="621"/>
      <c r="DP13" s="622"/>
      <c r="DQ13" s="626">
        <v>2222570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281025</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1642727</v>
      </c>
      <c r="CS14" s="621"/>
      <c r="CT14" s="621"/>
      <c r="CU14" s="621"/>
      <c r="CV14" s="621"/>
      <c r="CW14" s="621"/>
      <c r="CX14" s="621"/>
      <c r="CY14" s="622"/>
      <c r="CZ14" s="673">
        <v>4</v>
      </c>
      <c r="DA14" s="673"/>
      <c r="DB14" s="673"/>
      <c r="DC14" s="673"/>
      <c r="DD14" s="626">
        <v>34551</v>
      </c>
      <c r="DE14" s="621"/>
      <c r="DF14" s="621"/>
      <c r="DG14" s="621"/>
      <c r="DH14" s="621"/>
      <c r="DI14" s="621"/>
      <c r="DJ14" s="621"/>
      <c r="DK14" s="621"/>
      <c r="DL14" s="621"/>
      <c r="DM14" s="621"/>
      <c r="DN14" s="621"/>
      <c r="DO14" s="621"/>
      <c r="DP14" s="622"/>
      <c r="DQ14" s="626">
        <v>1596987</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87222</v>
      </c>
      <c r="S15" s="621"/>
      <c r="T15" s="621"/>
      <c r="U15" s="621"/>
      <c r="V15" s="621"/>
      <c r="W15" s="621"/>
      <c r="X15" s="621"/>
      <c r="Y15" s="622"/>
      <c r="Z15" s="673">
        <v>0.2</v>
      </c>
      <c r="AA15" s="673"/>
      <c r="AB15" s="673"/>
      <c r="AC15" s="673"/>
      <c r="AD15" s="674">
        <v>87222</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788242</v>
      </c>
      <c r="BH15" s="621"/>
      <c r="BI15" s="621"/>
      <c r="BJ15" s="621"/>
      <c r="BK15" s="621"/>
      <c r="BL15" s="621"/>
      <c r="BM15" s="621"/>
      <c r="BN15" s="622"/>
      <c r="BO15" s="673">
        <v>5.2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4485877</v>
      </c>
      <c r="CS15" s="621"/>
      <c r="CT15" s="621"/>
      <c r="CU15" s="621"/>
      <c r="CV15" s="621"/>
      <c r="CW15" s="621"/>
      <c r="CX15" s="621"/>
      <c r="CY15" s="622"/>
      <c r="CZ15" s="673">
        <v>10.8</v>
      </c>
      <c r="DA15" s="673"/>
      <c r="DB15" s="673"/>
      <c r="DC15" s="673"/>
      <c r="DD15" s="626">
        <v>1071112</v>
      </c>
      <c r="DE15" s="621"/>
      <c r="DF15" s="621"/>
      <c r="DG15" s="621"/>
      <c r="DH15" s="621"/>
      <c r="DI15" s="621"/>
      <c r="DJ15" s="621"/>
      <c r="DK15" s="621"/>
      <c r="DL15" s="621"/>
      <c r="DM15" s="621"/>
      <c r="DN15" s="621"/>
      <c r="DO15" s="621"/>
      <c r="DP15" s="622"/>
      <c r="DQ15" s="626">
        <v>2812804</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6378315</v>
      </c>
      <c r="S16" s="621"/>
      <c r="T16" s="621"/>
      <c r="U16" s="621"/>
      <c r="V16" s="621"/>
      <c r="W16" s="621"/>
      <c r="X16" s="621"/>
      <c r="Y16" s="622"/>
      <c r="Z16" s="673">
        <v>14.3</v>
      </c>
      <c r="AA16" s="673"/>
      <c r="AB16" s="673"/>
      <c r="AC16" s="673"/>
      <c r="AD16" s="674">
        <v>5552748</v>
      </c>
      <c r="AE16" s="674"/>
      <c r="AF16" s="674"/>
      <c r="AG16" s="674"/>
      <c r="AH16" s="674"/>
      <c r="AI16" s="674"/>
      <c r="AJ16" s="674"/>
      <c r="AK16" s="674"/>
      <c r="AL16" s="643">
        <v>24.3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5552748</v>
      </c>
      <c r="S17" s="621"/>
      <c r="T17" s="621"/>
      <c r="U17" s="621"/>
      <c r="V17" s="621"/>
      <c r="W17" s="621"/>
      <c r="X17" s="621"/>
      <c r="Y17" s="622"/>
      <c r="Z17" s="673">
        <v>12.4</v>
      </c>
      <c r="AA17" s="673"/>
      <c r="AB17" s="673"/>
      <c r="AC17" s="673"/>
      <c r="AD17" s="674">
        <v>5552748</v>
      </c>
      <c r="AE17" s="674"/>
      <c r="AF17" s="674"/>
      <c r="AG17" s="674"/>
      <c r="AH17" s="674"/>
      <c r="AI17" s="674"/>
      <c r="AJ17" s="674"/>
      <c r="AK17" s="674"/>
      <c r="AL17" s="643">
        <v>24.3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3627720</v>
      </c>
      <c r="CS17" s="621"/>
      <c r="CT17" s="621"/>
      <c r="CU17" s="621"/>
      <c r="CV17" s="621"/>
      <c r="CW17" s="621"/>
      <c r="CX17" s="621"/>
      <c r="CY17" s="622"/>
      <c r="CZ17" s="673">
        <v>8.6999999999999993</v>
      </c>
      <c r="DA17" s="673"/>
      <c r="DB17" s="673"/>
      <c r="DC17" s="673"/>
      <c r="DD17" s="626" t="s">
        <v>111</v>
      </c>
      <c r="DE17" s="621"/>
      <c r="DF17" s="621"/>
      <c r="DG17" s="621"/>
      <c r="DH17" s="621"/>
      <c r="DI17" s="621"/>
      <c r="DJ17" s="621"/>
      <c r="DK17" s="621"/>
      <c r="DL17" s="621"/>
      <c r="DM17" s="621"/>
      <c r="DN17" s="621"/>
      <c r="DO17" s="621"/>
      <c r="DP17" s="622"/>
      <c r="DQ17" s="626">
        <v>3625660</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819085</v>
      </c>
      <c r="S18" s="621"/>
      <c r="T18" s="621"/>
      <c r="U18" s="621"/>
      <c r="V18" s="621"/>
      <c r="W18" s="621"/>
      <c r="X18" s="621"/>
      <c r="Y18" s="622"/>
      <c r="Z18" s="673">
        <v>1.8</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6482</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522479</v>
      </c>
      <c r="BH19" s="621"/>
      <c r="BI19" s="621"/>
      <c r="BJ19" s="621"/>
      <c r="BK19" s="621"/>
      <c r="BL19" s="621"/>
      <c r="BM19" s="621"/>
      <c r="BN19" s="622"/>
      <c r="BO19" s="673">
        <v>3.4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24099129</v>
      </c>
      <c r="S20" s="621"/>
      <c r="T20" s="621"/>
      <c r="U20" s="621"/>
      <c r="V20" s="621"/>
      <c r="W20" s="621"/>
      <c r="X20" s="621"/>
      <c r="Y20" s="622"/>
      <c r="Z20" s="673">
        <v>54</v>
      </c>
      <c r="AA20" s="673"/>
      <c r="AB20" s="673"/>
      <c r="AC20" s="673"/>
      <c r="AD20" s="674">
        <v>22751083</v>
      </c>
      <c r="AE20" s="674"/>
      <c r="AF20" s="674"/>
      <c r="AG20" s="674"/>
      <c r="AH20" s="674"/>
      <c r="AI20" s="674"/>
      <c r="AJ20" s="674"/>
      <c r="AK20" s="674"/>
      <c r="AL20" s="643">
        <v>99.7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522479</v>
      </c>
      <c r="BH20" s="621"/>
      <c r="BI20" s="621"/>
      <c r="BJ20" s="621"/>
      <c r="BK20" s="621"/>
      <c r="BL20" s="621"/>
      <c r="BM20" s="621"/>
      <c r="BN20" s="622"/>
      <c r="BO20" s="673">
        <v>3.4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41540793</v>
      </c>
      <c r="CS20" s="621"/>
      <c r="CT20" s="621"/>
      <c r="CU20" s="621"/>
      <c r="CV20" s="621"/>
      <c r="CW20" s="621"/>
      <c r="CX20" s="621"/>
      <c r="CY20" s="622"/>
      <c r="CZ20" s="673">
        <v>100</v>
      </c>
      <c r="DA20" s="673"/>
      <c r="DB20" s="673"/>
      <c r="DC20" s="673"/>
      <c r="DD20" s="626">
        <v>4112412</v>
      </c>
      <c r="DE20" s="621"/>
      <c r="DF20" s="621"/>
      <c r="DG20" s="621"/>
      <c r="DH20" s="621"/>
      <c r="DI20" s="621"/>
      <c r="DJ20" s="621"/>
      <c r="DK20" s="621"/>
      <c r="DL20" s="621"/>
      <c r="DM20" s="621"/>
      <c r="DN20" s="621"/>
      <c r="DO20" s="621"/>
      <c r="DP20" s="622"/>
      <c r="DQ20" s="626">
        <v>26875632</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21650</v>
      </c>
      <c r="S21" s="621"/>
      <c r="T21" s="621"/>
      <c r="U21" s="621"/>
      <c r="V21" s="621"/>
      <c r="W21" s="621"/>
      <c r="X21" s="621"/>
      <c r="Y21" s="622"/>
      <c r="Z21" s="673">
        <v>0</v>
      </c>
      <c r="AA21" s="673"/>
      <c r="AB21" s="673"/>
      <c r="AC21" s="673"/>
      <c r="AD21" s="674">
        <v>21650</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369215</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379034</v>
      </c>
      <c r="S23" s="621"/>
      <c r="T23" s="621"/>
      <c r="U23" s="621"/>
      <c r="V23" s="621"/>
      <c r="W23" s="621"/>
      <c r="X23" s="621"/>
      <c r="Y23" s="622"/>
      <c r="Z23" s="673">
        <v>0.8</v>
      </c>
      <c r="AA23" s="673"/>
      <c r="AB23" s="673"/>
      <c r="AC23" s="673"/>
      <c r="AD23" s="674">
        <v>38332</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522479</v>
      </c>
      <c r="BH23" s="621"/>
      <c r="BI23" s="621"/>
      <c r="BJ23" s="621"/>
      <c r="BK23" s="621"/>
      <c r="BL23" s="621"/>
      <c r="BM23" s="621"/>
      <c r="BN23" s="622"/>
      <c r="BO23" s="673">
        <v>3.4</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247049</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18393002</v>
      </c>
      <c r="CS24" s="671"/>
      <c r="CT24" s="671"/>
      <c r="CU24" s="671"/>
      <c r="CV24" s="671"/>
      <c r="CW24" s="671"/>
      <c r="CX24" s="671"/>
      <c r="CY24" s="718"/>
      <c r="CZ24" s="722">
        <v>44.3</v>
      </c>
      <c r="DA24" s="723"/>
      <c r="DB24" s="723"/>
      <c r="DC24" s="724"/>
      <c r="DD24" s="717">
        <v>11910534</v>
      </c>
      <c r="DE24" s="671"/>
      <c r="DF24" s="671"/>
      <c r="DG24" s="671"/>
      <c r="DH24" s="671"/>
      <c r="DI24" s="671"/>
      <c r="DJ24" s="671"/>
      <c r="DK24" s="718"/>
      <c r="DL24" s="717">
        <v>11672649</v>
      </c>
      <c r="DM24" s="671"/>
      <c r="DN24" s="671"/>
      <c r="DO24" s="671"/>
      <c r="DP24" s="671"/>
      <c r="DQ24" s="671"/>
      <c r="DR24" s="671"/>
      <c r="DS24" s="671"/>
      <c r="DT24" s="671"/>
      <c r="DU24" s="671"/>
      <c r="DV24" s="718"/>
      <c r="DW24" s="719">
        <v>47.9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5500711</v>
      </c>
      <c r="S25" s="621"/>
      <c r="T25" s="621"/>
      <c r="U25" s="621"/>
      <c r="V25" s="621"/>
      <c r="W25" s="621"/>
      <c r="X25" s="621"/>
      <c r="Y25" s="622"/>
      <c r="Z25" s="673">
        <v>12.3</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5771230</v>
      </c>
      <c r="CS25" s="639"/>
      <c r="CT25" s="639"/>
      <c r="CU25" s="639"/>
      <c r="CV25" s="639"/>
      <c r="CW25" s="639"/>
      <c r="CX25" s="639"/>
      <c r="CY25" s="640"/>
      <c r="CZ25" s="623">
        <v>13.9</v>
      </c>
      <c r="DA25" s="641"/>
      <c r="DB25" s="641"/>
      <c r="DC25" s="642"/>
      <c r="DD25" s="626">
        <v>5330963</v>
      </c>
      <c r="DE25" s="639"/>
      <c r="DF25" s="639"/>
      <c r="DG25" s="639"/>
      <c r="DH25" s="639"/>
      <c r="DI25" s="639"/>
      <c r="DJ25" s="639"/>
      <c r="DK25" s="640"/>
      <c r="DL25" s="626">
        <v>5326156</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4013202</v>
      </c>
      <c r="CS26" s="621"/>
      <c r="CT26" s="621"/>
      <c r="CU26" s="621"/>
      <c r="CV26" s="621"/>
      <c r="CW26" s="621"/>
      <c r="CX26" s="621"/>
      <c r="CY26" s="622"/>
      <c r="CZ26" s="623">
        <v>9.6999999999999993</v>
      </c>
      <c r="DA26" s="641"/>
      <c r="DB26" s="641"/>
      <c r="DC26" s="642"/>
      <c r="DD26" s="626">
        <v>3592121</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2433886</v>
      </c>
      <c r="S27" s="621"/>
      <c r="T27" s="621"/>
      <c r="U27" s="621"/>
      <c r="V27" s="621"/>
      <c r="W27" s="621"/>
      <c r="X27" s="621"/>
      <c r="Y27" s="622"/>
      <c r="Z27" s="673">
        <v>5.5</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15150789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8994052</v>
      </c>
      <c r="CS27" s="639"/>
      <c r="CT27" s="639"/>
      <c r="CU27" s="639"/>
      <c r="CV27" s="639"/>
      <c r="CW27" s="639"/>
      <c r="CX27" s="639"/>
      <c r="CY27" s="640"/>
      <c r="CZ27" s="623">
        <v>21.7</v>
      </c>
      <c r="DA27" s="641"/>
      <c r="DB27" s="641"/>
      <c r="DC27" s="642"/>
      <c r="DD27" s="626">
        <v>2953911</v>
      </c>
      <c r="DE27" s="639"/>
      <c r="DF27" s="639"/>
      <c r="DG27" s="639"/>
      <c r="DH27" s="639"/>
      <c r="DI27" s="639"/>
      <c r="DJ27" s="639"/>
      <c r="DK27" s="640"/>
      <c r="DL27" s="626">
        <v>2794593</v>
      </c>
      <c r="DM27" s="639"/>
      <c r="DN27" s="639"/>
      <c r="DO27" s="639"/>
      <c r="DP27" s="639"/>
      <c r="DQ27" s="639"/>
      <c r="DR27" s="639"/>
      <c r="DS27" s="639"/>
      <c r="DT27" s="639"/>
      <c r="DU27" s="639"/>
      <c r="DV27" s="640"/>
      <c r="DW27" s="643">
        <v>11.5</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153127</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3627720</v>
      </c>
      <c r="CS28" s="621"/>
      <c r="CT28" s="621"/>
      <c r="CU28" s="621"/>
      <c r="CV28" s="621"/>
      <c r="CW28" s="621"/>
      <c r="CX28" s="621"/>
      <c r="CY28" s="622"/>
      <c r="CZ28" s="623">
        <v>8.6999999999999993</v>
      </c>
      <c r="DA28" s="641"/>
      <c r="DB28" s="641"/>
      <c r="DC28" s="642"/>
      <c r="DD28" s="626">
        <v>3625660</v>
      </c>
      <c r="DE28" s="621"/>
      <c r="DF28" s="621"/>
      <c r="DG28" s="621"/>
      <c r="DH28" s="621"/>
      <c r="DI28" s="621"/>
      <c r="DJ28" s="621"/>
      <c r="DK28" s="622"/>
      <c r="DL28" s="626">
        <v>3551900</v>
      </c>
      <c r="DM28" s="621"/>
      <c r="DN28" s="621"/>
      <c r="DO28" s="621"/>
      <c r="DP28" s="621"/>
      <c r="DQ28" s="621"/>
      <c r="DR28" s="621"/>
      <c r="DS28" s="621"/>
      <c r="DT28" s="621"/>
      <c r="DU28" s="621"/>
      <c r="DV28" s="622"/>
      <c r="DW28" s="643">
        <v>14.6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11127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3627720</v>
      </c>
      <c r="CS29" s="639"/>
      <c r="CT29" s="639"/>
      <c r="CU29" s="639"/>
      <c r="CV29" s="639"/>
      <c r="CW29" s="639"/>
      <c r="CX29" s="639"/>
      <c r="CY29" s="640"/>
      <c r="CZ29" s="623">
        <v>8.6999999999999993</v>
      </c>
      <c r="DA29" s="641"/>
      <c r="DB29" s="641"/>
      <c r="DC29" s="642"/>
      <c r="DD29" s="626">
        <v>3625660</v>
      </c>
      <c r="DE29" s="639"/>
      <c r="DF29" s="639"/>
      <c r="DG29" s="639"/>
      <c r="DH29" s="639"/>
      <c r="DI29" s="639"/>
      <c r="DJ29" s="639"/>
      <c r="DK29" s="640"/>
      <c r="DL29" s="626">
        <v>3551900</v>
      </c>
      <c r="DM29" s="639"/>
      <c r="DN29" s="639"/>
      <c r="DO29" s="639"/>
      <c r="DP29" s="639"/>
      <c r="DQ29" s="639"/>
      <c r="DR29" s="639"/>
      <c r="DS29" s="639"/>
      <c r="DT29" s="639"/>
      <c r="DU29" s="639"/>
      <c r="DV29" s="640"/>
      <c r="DW29" s="643">
        <v>14.6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2899721</v>
      </c>
      <c r="S30" s="621"/>
      <c r="T30" s="621"/>
      <c r="U30" s="621"/>
      <c r="V30" s="621"/>
      <c r="W30" s="621"/>
      <c r="X30" s="621"/>
      <c r="Y30" s="622"/>
      <c r="Z30" s="673">
        <v>6.5</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99.1</v>
      </c>
      <c r="BH30" s="687"/>
      <c r="BI30" s="687"/>
      <c r="BJ30" s="687"/>
      <c r="BK30" s="687"/>
      <c r="BL30" s="687"/>
      <c r="BM30" s="688">
        <v>97.9</v>
      </c>
      <c r="BN30" s="687"/>
      <c r="BO30" s="687"/>
      <c r="BP30" s="687"/>
      <c r="BQ30" s="689"/>
      <c r="BR30" s="686">
        <v>99</v>
      </c>
      <c r="BS30" s="687"/>
      <c r="BT30" s="687"/>
      <c r="BU30" s="687"/>
      <c r="BV30" s="687"/>
      <c r="BW30" s="687"/>
      <c r="BX30" s="688">
        <v>97.7</v>
      </c>
      <c r="BY30" s="687"/>
      <c r="BZ30" s="687"/>
      <c r="CA30" s="687"/>
      <c r="CB30" s="689"/>
      <c r="CD30" s="692"/>
      <c r="CE30" s="693"/>
      <c r="CF30" s="657" t="s">
        <v>292</v>
      </c>
      <c r="CG30" s="654"/>
      <c r="CH30" s="654"/>
      <c r="CI30" s="654"/>
      <c r="CJ30" s="654"/>
      <c r="CK30" s="654"/>
      <c r="CL30" s="654"/>
      <c r="CM30" s="654"/>
      <c r="CN30" s="654"/>
      <c r="CO30" s="654"/>
      <c r="CP30" s="654"/>
      <c r="CQ30" s="655"/>
      <c r="CR30" s="620">
        <v>3339954</v>
      </c>
      <c r="CS30" s="621"/>
      <c r="CT30" s="621"/>
      <c r="CU30" s="621"/>
      <c r="CV30" s="621"/>
      <c r="CW30" s="621"/>
      <c r="CX30" s="621"/>
      <c r="CY30" s="622"/>
      <c r="CZ30" s="623">
        <v>8</v>
      </c>
      <c r="DA30" s="641"/>
      <c r="DB30" s="641"/>
      <c r="DC30" s="642"/>
      <c r="DD30" s="626">
        <v>3338067</v>
      </c>
      <c r="DE30" s="621"/>
      <c r="DF30" s="621"/>
      <c r="DG30" s="621"/>
      <c r="DH30" s="621"/>
      <c r="DI30" s="621"/>
      <c r="DJ30" s="621"/>
      <c r="DK30" s="622"/>
      <c r="DL30" s="626">
        <v>3264307</v>
      </c>
      <c r="DM30" s="621"/>
      <c r="DN30" s="621"/>
      <c r="DO30" s="621"/>
      <c r="DP30" s="621"/>
      <c r="DQ30" s="621"/>
      <c r="DR30" s="621"/>
      <c r="DS30" s="621"/>
      <c r="DT30" s="621"/>
      <c r="DU30" s="621"/>
      <c r="DV30" s="622"/>
      <c r="DW30" s="643">
        <v>13.4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3987604</v>
      </c>
      <c r="S31" s="621"/>
      <c r="T31" s="621"/>
      <c r="U31" s="621"/>
      <c r="V31" s="621"/>
      <c r="W31" s="621"/>
      <c r="X31" s="621"/>
      <c r="Y31" s="622"/>
      <c r="Z31" s="673">
        <v>8.9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97.8</v>
      </c>
      <c r="BN31" s="685"/>
      <c r="BO31" s="685"/>
      <c r="BP31" s="685"/>
      <c r="BQ31" s="649"/>
      <c r="BR31" s="684">
        <v>99</v>
      </c>
      <c r="BS31" s="639"/>
      <c r="BT31" s="639"/>
      <c r="BU31" s="639"/>
      <c r="BV31" s="639"/>
      <c r="BW31" s="639"/>
      <c r="BX31" s="675">
        <v>97.6</v>
      </c>
      <c r="BY31" s="685"/>
      <c r="BZ31" s="685"/>
      <c r="CA31" s="685"/>
      <c r="CB31" s="649"/>
      <c r="CD31" s="692"/>
      <c r="CE31" s="693"/>
      <c r="CF31" s="657" t="s">
        <v>296</v>
      </c>
      <c r="CG31" s="654"/>
      <c r="CH31" s="654"/>
      <c r="CI31" s="654"/>
      <c r="CJ31" s="654"/>
      <c r="CK31" s="654"/>
      <c r="CL31" s="654"/>
      <c r="CM31" s="654"/>
      <c r="CN31" s="654"/>
      <c r="CO31" s="654"/>
      <c r="CP31" s="654"/>
      <c r="CQ31" s="655"/>
      <c r="CR31" s="620">
        <v>287766</v>
      </c>
      <c r="CS31" s="639"/>
      <c r="CT31" s="639"/>
      <c r="CU31" s="639"/>
      <c r="CV31" s="639"/>
      <c r="CW31" s="639"/>
      <c r="CX31" s="639"/>
      <c r="CY31" s="640"/>
      <c r="CZ31" s="623">
        <v>0.7</v>
      </c>
      <c r="DA31" s="641"/>
      <c r="DB31" s="641"/>
      <c r="DC31" s="642"/>
      <c r="DD31" s="626">
        <v>287593</v>
      </c>
      <c r="DE31" s="639"/>
      <c r="DF31" s="639"/>
      <c r="DG31" s="639"/>
      <c r="DH31" s="639"/>
      <c r="DI31" s="639"/>
      <c r="DJ31" s="639"/>
      <c r="DK31" s="640"/>
      <c r="DL31" s="626">
        <v>287593</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1317827</v>
      </c>
      <c r="S32" s="621"/>
      <c r="T32" s="621"/>
      <c r="U32" s="621"/>
      <c r="V32" s="621"/>
      <c r="W32" s="621"/>
      <c r="X32" s="621"/>
      <c r="Y32" s="622"/>
      <c r="Z32" s="673">
        <v>3</v>
      </c>
      <c r="AA32" s="673"/>
      <c r="AB32" s="673"/>
      <c r="AC32" s="673"/>
      <c r="AD32" s="674">
        <v>189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97.8</v>
      </c>
      <c r="BN32" s="605"/>
      <c r="BO32" s="605"/>
      <c r="BP32" s="605"/>
      <c r="BQ32" s="662"/>
      <c r="BR32" s="683">
        <v>98.9</v>
      </c>
      <c r="BS32" s="605"/>
      <c r="BT32" s="605"/>
      <c r="BU32" s="605"/>
      <c r="BV32" s="605"/>
      <c r="BW32" s="605"/>
      <c r="BX32" s="668">
        <v>97.6</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3189520</v>
      </c>
      <c r="S33" s="621"/>
      <c r="T33" s="621"/>
      <c r="U33" s="621"/>
      <c r="V33" s="621"/>
      <c r="W33" s="621"/>
      <c r="X33" s="621"/>
      <c r="Y33" s="622"/>
      <c r="Z33" s="673">
        <v>7.1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19035379</v>
      </c>
      <c r="CS33" s="639"/>
      <c r="CT33" s="639"/>
      <c r="CU33" s="639"/>
      <c r="CV33" s="639"/>
      <c r="CW33" s="639"/>
      <c r="CX33" s="639"/>
      <c r="CY33" s="640"/>
      <c r="CZ33" s="623">
        <v>45.8</v>
      </c>
      <c r="DA33" s="641"/>
      <c r="DB33" s="641"/>
      <c r="DC33" s="642"/>
      <c r="DD33" s="626">
        <v>14413158</v>
      </c>
      <c r="DE33" s="639"/>
      <c r="DF33" s="639"/>
      <c r="DG33" s="639"/>
      <c r="DH33" s="639"/>
      <c r="DI33" s="639"/>
      <c r="DJ33" s="639"/>
      <c r="DK33" s="640"/>
      <c r="DL33" s="626">
        <v>10678470</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6484843</v>
      </c>
      <c r="CS34" s="621"/>
      <c r="CT34" s="621"/>
      <c r="CU34" s="621"/>
      <c r="CV34" s="621"/>
      <c r="CW34" s="621"/>
      <c r="CX34" s="621"/>
      <c r="CY34" s="622"/>
      <c r="CZ34" s="623">
        <v>15.6</v>
      </c>
      <c r="DA34" s="641"/>
      <c r="DB34" s="641"/>
      <c r="DC34" s="642"/>
      <c r="DD34" s="626">
        <v>5036170</v>
      </c>
      <c r="DE34" s="621"/>
      <c r="DF34" s="621"/>
      <c r="DG34" s="621"/>
      <c r="DH34" s="621"/>
      <c r="DI34" s="621"/>
      <c r="DJ34" s="621"/>
      <c r="DK34" s="622"/>
      <c r="DL34" s="626">
        <v>3974915</v>
      </c>
      <c r="DM34" s="621"/>
      <c r="DN34" s="621"/>
      <c r="DO34" s="621"/>
      <c r="DP34" s="621"/>
      <c r="DQ34" s="621"/>
      <c r="DR34" s="621"/>
      <c r="DS34" s="621"/>
      <c r="DT34" s="621"/>
      <c r="DU34" s="621"/>
      <c r="DV34" s="622"/>
      <c r="DW34" s="643">
        <v>16.3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1536420</v>
      </c>
      <c r="S35" s="621"/>
      <c r="T35" s="621"/>
      <c r="U35" s="621"/>
      <c r="V35" s="621"/>
      <c r="W35" s="621"/>
      <c r="X35" s="621"/>
      <c r="Y35" s="622"/>
      <c r="Z35" s="673">
        <v>3.4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5167671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39074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595375</v>
      </c>
      <c r="CS35" s="639"/>
      <c r="CT35" s="639"/>
      <c r="CU35" s="639"/>
      <c r="CV35" s="639"/>
      <c r="CW35" s="639"/>
      <c r="CX35" s="639"/>
      <c r="CY35" s="640"/>
      <c r="CZ35" s="623">
        <v>1.4</v>
      </c>
      <c r="DA35" s="641"/>
      <c r="DB35" s="641"/>
      <c r="DC35" s="642"/>
      <c r="DD35" s="626">
        <v>172235</v>
      </c>
      <c r="DE35" s="639"/>
      <c r="DF35" s="639"/>
      <c r="DG35" s="639"/>
      <c r="DH35" s="639"/>
      <c r="DI35" s="639"/>
      <c r="DJ35" s="639"/>
      <c r="DK35" s="640"/>
      <c r="DL35" s="626">
        <v>172235</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44609600</v>
      </c>
      <c r="S36" s="661"/>
      <c r="T36" s="661"/>
      <c r="U36" s="661"/>
      <c r="V36" s="661"/>
      <c r="W36" s="661"/>
      <c r="X36" s="661"/>
      <c r="Y36" s="664"/>
      <c r="Z36" s="665">
        <v>100</v>
      </c>
      <c r="AA36" s="665"/>
      <c r="AB36" s="665"/>
      <c r="AC36" s="665"/>
      <c r="AD36" s="666">
        <v>22811254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1469939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-975349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4078648</v>
      </c>
      <c r="CS36" s="621"/>
      <c r="CT36" s="621"/>
      <c r="CU36" s="621"/>
      <c r="CV36" s="621"/>
      <c r="CW36" s="621"/>
      <c r="CX36" s="621"/>
      <c r="CY36" s="622"/>
      <c r="CZ36" s="623">
        <v>9.8000000000000007</v>
      </c>
      <c r="DA36" s="641"/>
      <c r="DB36" s="641"/>
      <c r="DC36" s="642"/>
      <c r="DD36" s="626">
        <v>3713476</v>
      </c>
      <c r="DE36" s="621"/>
      <c r="DF36" s="621"/>
      <c r="DG36" s="621"/>
      <c r="DH36" s="621"/>
      <c r="DI36" s="621"/>
      <c r="DJ36" s="621"/>
      <c r="DK36" s="622"/>
      <c r="DL36" s="626">
        <v>3562307</v>
      </c>
      <c r="DM36" s="621"/>
      <c r="DN36" s="621"/>
      <c r="DO36" s="621"/>
      <c r="DP36" s="621"/>
      <c r="DQ36" s="621"/>
      <c r="DR36" s="621"/>
      <c r="DS36" s="621"/>
      <c r="DT36" s="621"/>
      <c r="DU36" s="621"/>
      <c r="DV36" s="622"/>
      <c r="DW36" s="643">
        <v>14.6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33425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17417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1479893</v>
      </c>
      <c r="CS37" s="639"/>
      <c r="CT37" s="639"/>
      <c r="CU37" s="639"/>
      <c r="CV37" s="639"/>
      <c r="CW37" s="639"/>
      <c r="CX37" s="639"/>
      <c r="CY37" s="640"/>
      <c r="CZ37" s="623">
        <v>3.6</v>
      </c>
      <c r="DA37" s="641"/>
      <c r="DB37" s="641"/>
      <c r="DC37" s="642"/>
      <c r="DD37" s="626">
        <v>1479792</v>
      </c>
      <c r="DE37" s="639"/>
      <c r="DF37" s="639"/>
      <c r="DG37" s="639"/>
      <c r="DH37" s="639"/>
      <c r="DI37" s="639"/>
      <c r="DJ37" s="639"/>
      <c r="DK37" s="640"/>
      <c r="DL37" s="626">
        <v>1477042</v>
      </c>
      <c r="DM37" s="639"/>
      <c r="DN37" s="639"/>
      <c r="DO37" s="639"/>
      <c r="DP37" s="639"/>
      <c r="DQ37" s="639"/>
      <c r="DR37" s="639"/>
      <c r="DS37" s="639"/>
      <c r="DT37" s="639"/>
      <c r="DU37" s="639"/>
      <c r="DV37" s="640"/>
      <c r="DW37" s="643">
        <v>6.1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29704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4152307</v>
      </c>
      <c r="CS38" s="621"/>
      <c r="CT38" s="621"/>
      <c r="CU38" s="621"/>
      <c r="CV38" s="621"/>
      <c r="CW38" s="621"/>
      <c r="CX38" s="621"/>
      <c r="CY38" s="622"/>
      <c r="CZ38" s="623">
        <v>10</v>
      </c>
      <c r="DA38" s="641"/>
      <c r="DB38" s="641"/>
      <c r="DC38" s="642"/>
      <c r="DD38" s="626">
        <v>3691177</v>
      </c>
      <c r="DE38" s="621"/>
      <c r="DF38" s="621"/>
      <c r="DG38" s="621"/>
      <c r="DH38" s="621"/>
      <c r="DI38" s="621"/>
      <c r="DJ38" s="621"/>
      <c r="DK38" s="622"/>
      <c r="DL38" s="626">
        <v>2969013</v>
      </c>
      <c r="DM38" s="621"/>
      <c r="DN38" s="621"/>
      <c r="DO38" s="621"/>
      <c r="DP38" s="621"/>
      <c r="DQ38" s="621"/>
      <c r="DR38" s="621"/>
      <c r="DS38" s="621"/>
      <c r="DT38" s="621"/>
      <c r="DU38" s="621"/>
      <c r="DV38" s="622"/>
      <c r="DW38" s="643">
        <v>12.2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3410482</v>
      </c>
      <c r="CS39" s="639"/>
      <c r="CT39" s="639"/>
      <c r="CU39" s="639"/>
      <c r="CV39" s="639"/>
      <c r="CW39" s="639"/>
      <c r="CX39" s="639"/>
      <c r="CY39" s="640"/>
      <c r="CZ39" s="623">
        <v>8.1999999999999993</v>
      </c>
      <c r="DA39" s="641"/>
      <c r="DB39" s="641"/>
      <c r="DC39" s="642"/>
      <c r="DD39" s="626">
        <v>1800100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1374670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313724</v>
      </c>
      <c r="CS40" s="621"/>
      <c r="CT40" s="621"/>
      <c r="CU40" s="621"/>
      <c r="CV40" s="621"/>
      <c r="CW40" s="621"/>
      <c r="CX40" s="621"/>
      <c r="CY40" s="622"/>
      <c r="CZ40" s="623">
        <v>0.8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2289637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4112412</v>
      </c>
      <c r="CS42" s="621"/>
      <c r="CT42" s="621"/>
      <c r="CU42" s="621"/>
      <c r="CV42" s="621"/>
      <c r="CW42" s="621"/>
      <c r="CX42" s="621"/>
      <c r="CY42" s="622"/>
      <c r="CZ42" s="623">
        <v>9.9</v>
      </c>
      <c r="DA42" s="624"/>
      <c r="DB42" s="624"/>
      <c r="DC42" s="625"/>
      <c r="DD42" s="626">
        <v>551940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104595</v>
      </c>
      <c r="CS43" s="639"/>
      <c r="CT43" s="639"/>
      <c r="CU43" s="639"/>
      <c r="CV43" s="639"/>
      <c r="CW43" s="639"/>
      <c r="CX43" s="639"/>
      <c r="CY43" s="640"/>
      <c r="CZ43" s="623">
        <v>0.3</v>
      </c>
      <c r="DA43" s="641"/>
      <c r="DB43" s="641"/>
      <c r="DC43" s="642"/>
      <c r="DD43" s="626">
        <v>104595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287</v>
      </c>
      <c r="CE44" s="634"/>
      <c r="CF44" s="617" t="s">
        <v>337</v>
      </c>
      <c r="CG44" s="618"/>
      <c r="CH44" s="618"/>
      <c r="CI44" s="618"/>
      <c r="CJ44" s="618"/>
      <c r="CK44" s="618"/>
      <c r="CL44" s="618"/>
      <c r="CM44" s="618"/>
      <c r="CN44" s="618"/>
      <c r="CO44" s="618"/>
      <c r="CP44" s="618"/>
      <c r="CQ44" s="619"/>
      <c r="CR44" s="620">
        <v>4112412</v>
      </c>
      <c r="CS44" s="621"/>
      <c r="CT44" s="621"/>
      <c r="CU44" s="621"/>
      <c r="CV44" s="621"/>
      <c r="CW44" s="621"/>
      <c r="CX44" s="621"/>
      <c r="CY44" s="622"/>
      <c r="CZ44" s="623">
        <v>9.9</v>
      </c>
      <c r="DA44" s="624"/>
      <c r="DB44" s="624"/>
      <c r="DC44" s="625"/>
      <c r="DD44" s="626">
        <v>551940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1007398</v>
      </c>
      <c r="CS45" s="639"/>
      <c r="CT45" s="639"/>
      <c r="CU45" s="639"/>
      <c r="CV45" s="639"/>
      <c r="CW45" s="639"/>
      <c r="CX45" s="639"/>
      <c r="CY45" s="640"/>
      <c r="CZ45" s="623">
        <v>2.4</v>
      </c>
      <c r="DA45" s="641"/>
      <c r="DB45" s="641"/>
      <c r="DC45" s="642"/>
      <c r="DD45" s="626">
        <v>46993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3073045</v>
      </c>
      <c r="CS46" s="621"/>
      <c r="CT46" s="621"/>
      <c r="CU46" s="621"/>
      <c r="CV46" s="621"/>
      <c r="CW46" s="621"/>
      <c r="CX46" s="621"/>
      <c r="CY46" s="622"/>
      <c r="CZ46" s="623">
        <v>7.4</v>
      </c>
      <c r="DA46" s="624"/>
      <c r="DB46" s="624"/>
      <c r="DC46" s="625"/>
      <c r="DD46" s="626">
        <v>503115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41540793</v>
      </c>
      <c r="CS49" s="605"/>
      <c r="CT49" s="605"/>
      <c r="CU49" s="605"/>
      <c r="CV49" s="605"/>
      <c r="CW49" s="605"/>
      <c r="CX49" s="605"/>
      <c r="CY49" s="606"/>
      <c r="CZ49" s="607">
        <v>100</v>
      </c>
      <c r="DA49" s="608"/>
      <c r="DB49" s="608"/>
      <c r="DC49" s="609"/>
      <c r="DD49" s="610">
        <v>26875632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9" t="s">
        <v>348</v>
      </c>
      <c r="B5" s="1030"/>
      <c r="C5" s="1030"/>
      <c r="D5" s="1030"/>
      <c r="E5" s="1030"/>
      <c r="F5" s="1030"/>
      <c r="G5" s="1030"/>
      <c r="H5" s="1030"/>
      <c r="I5" s="1030"/>
      <c r="J5" s="1030"/>
      <c r="K5" s="1030"/>
      <c r="L5" s="1030"/>
      <c r="M5" s="1030"/>
      <c r="N5" s="1030"/>
      <c r="O5" s="1030"/>
      <c r="P5" s="1031"/>
      <c r="Q5" s="1035" t="s">
        <v>349</v>
      </c>
      <c r="R5" s="1036"/>
      <c r="S5" s="1036"/>
      <c r="T5" s="1036"/>
      <c r="U5" s="1037"/>
      <c r="V5" s="1035" t="s">
        <v>350</v>
      </c>
      <c r="W5" s="1036"/>
      <c r="X5" s="1036"/>
      <c r="Y5" s="1036"/>
      <c r="Z5" s="1037"/>
      <c r="AA5" s="1035" t="s">
        <v>351</v>
      </c>
      <c r="AB5" s="1036"/>
      <c r="AC5" s="1036"/>
      <c r="AD5" s="1036"/>
      <c r="AE5" s="1036"/>
      <c r="AF5" s="1141" t="s">
        <v>352</v>
      </c>
      <c r="AG5" s="1036"/>
      <c r="AH5" s="1036"/>
      <c r="AI5" s="1036"/>
      <c r="AJ5" s="1051"/>
      <c r="AK5" s="1036" t="s">
        <v>353</v>
      </c>
      <c r="AL5" s="1036"/>
      <c r="AM5" s="1036"/>
      <c r="AN5" s="1036"/>
      <c r="AO5" s="1037"/>
      <c r="AP5" s="1035" t="s">
        <v>354</v>
      </c>
      <c r="AQ5" s="1036"/>
      <c r="AR5" s="1036"/>
      <c r="AS5" s="1036"/>
      <c r="AT5" s="1037"/>
      <c r="AU5" s="1035" t="s">
        <v>355</v>
      </c>
      <c r="AV5" s="1036"/>
      <c r="AW5" s="1036"/>
      <c r="AX5" s="1036"/>
      <c r="AY5" s="1051"/>
      <c r="AZ5" s="209"/>
      <c r="BA5" s="209"/>
      <c r="BB5" s="209"/>
      <c r="BC5" s="209"/>
      <c r="BD5" s="209"/>
      <c r="BE5" s="210"/>
      <c r="BF5" s="210"/>
      <c r="BG5" s="210"/>
      <c r="BH5" s="210"/>
      <c r="BI5" s="210"/>
      <c r="BJ5" s="210"/>
      <c r="BK5" s="210"/>
      <c r="BL5" s="210"/>
      <c r="BM5" s="210"/>
      <c r="BN5" s="210"/>
      <c r="BO5" s="210"/>
      <c r="BP5" s="210"/>
      <c r="BQ5" s="1029" t="s">
        <v>356</v>
      </c>
      <c r="BR5" s="1030"/>
      <c r="BS5" s="1030"/>
      <c r="BT5" s="1030"/>
      <c r="BU5" s="1030"/>
      <c r="BV5" s="1030"/>
      <c r="BW5" s="1030"/>
      <c r="BX5" s="1030"/>
      <c r="BY5" s="1030"/>
      <c r="BZ5" s="1030"/>
      <c r="CA5" s="1030"/>
      <c r="CB5" s="1030"/>
      <c r="CC5" s="1030"/>
      <c r="CD5" s="1030"/>
      <c r="CE5" s="1030"/>
      <c r="CF5" s="1030"/>
      <c r="CG5" s="1031"/>
      <c r="CH5" s="1035" t="s">
        <v>357</v>
      </c>
      <c r="CI5" s="1036"/>
      <c r="CJ5" s="1036"/>
      <c r="CK5" s="1036"/>
      <c r="CL5" s="1037"/>
      <c r="CM5" s="1035" t="s">
        <v>358</v>
      </c>
      <c r="CN5" s="1036"/>
      <c r="CO5" s="1036"/>
      <c r="CP5" s="1036"/>
      <c r="CQ5" s="1037"/>
      <c r="CR5" s="1035" t="s">
        <v>359</v>
      </c>
      <c r="CS5" s="1036"/>
      <c r="CT5" s="1036"/>
      <c r="CU5" s="1036"/>
      <c r="CV5" s="1037"/>
      <c r="CW5" s="1035" t="s">
        <v>360</v>
      </c>
      <c r="CX5" s="1036"/>
      <c r="CY5" s="1036"/>
      <c r="CZ5" s="1036"/>
      <c r="DA5" s="1037"/>
      <c r="DB5" s="1035" t="s">
        <v>361</v>
      </c>
      <c r="DC5" s="1036"/>
      <c r="DD5" s="1036"/>
      <c r="DE5" s="1036"/>
      <c r="DF5" s="1037"/>
      <c r="DG5" s="1126" t="s">
        <v>362</v>
      </c>
      <c r="DH5" s="1127"/>
      <c r="DI5" s="1127"/>
      <c r="DJ5" s="1127"/>
      <c r="DK5" s="1128"/>
      <c r="DL5" s="1126" t="s">
        <v>363</v>
      </c>
      <c r="DM5" s="1127"/>
      <c r="DN5" s="1127"/>
      <c r="DO5" s="1127"/>
      <c r="DP5" s="1128"/>
      <c r="DQ5" s="1035" t="s">
        <v>364</v>
      </c>
      <c r="DR5" s="1036"/>
      <c r="DS5" s="1036"/>
      <c r="DT5" s="1036"/>
      <c r="DU5" s="1037"/>
      <c r="DV5" s="1035" t="s">
        <v>355</v>
      </c>
      <c r="DW5" s="1036"/>
      <c r="DX5" s="1036"/>
      <c r="DY5" s="1036"/>
      <c r="DZ5" s="1051"/>
      <c r="EA5" s="207"/>
    </row>
    <row r="6" spans="1:131" s="208"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2"/>
      <c r="AG6" s="1039"/>
      <c r="AH6" s="1039"/>
      <c r="AI6" s="1039"/>
      <c r="AJ6" s="1052"/>
      <c r="AK6" s="1039"/>
      <c r="AL6" s="1039"/>
      <c r="AM6" s="1039"/>
      <c r="AN6" s="1039"/>
      <c r="AO6" s="1040"/>
      <c r="AP6" s="1038"/>
      <c r="AQ6" s="1039"/>
      <c r="AR6" s="1039"/>
      <c r="AS6" s="1039"/>
      <c r="AT6" s="1040"/>
      <c r="AU6" s="1038"/>
      <c r="AV6" s="1039"/>
      <c r="AW6" s="1039"/>
      <c r="AX6" s="1039"/>
      <c r="AY6" s="1052"/>
      <c r="AZ6" s="205"/>
      <c r="BA6" s="205"/>
      <c r="BB6" s="205"/>
      <c r="BC6" s="205"/>
      <c r="BD6" s="205"/>
      <c r="BE6" s="206"/>
      <c r="BF6" s="206"/>
      <c r="BG6" s="206"/>
      <c r="BH6" s="206"/>
      <c r="BI6" s="206"/>
      <c r="BJ6" s="206"/>
      <c r="BK6" s="206"/>
      <c r="BL6" s="206"/>
      <c r="BM6" s="206"/>
      <c r="BN6" s="206"/>
      <c r="BO6" s="206"/>
      <c r="BP6" s="206"/>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9"/>
      <c r="DH6" s="1130"/>
      <c r="DI6" s="1130"/>
      <c r="DJ6" s="1130"/>
      <c r="DK6" s="1131"/>
      <c r="DL6" s="1129"/>
      <c r="DM6" s="1130"/>
      <c r="DN6" s="1130"/>
      <c r="DO6" s="1130"/>
      <c r="DP6" s="1131"/>
      <c r="DQ6" s="1038"/>
      <c r="DR6" s="1039"/>
      <c r="DS6" s="1039"/>
      <c r="DT6" s="1039"/>
      <c r="DU6" s="1040"/>
      <c r="DV6" s="1038"/>
      <c r="DW6" s="1039"/>
      <c r="DX6" s="1039"/>
      <c r="DY6" s="1039"/>
      <c r="DZ6" s="1052"/>
      <c r="EA6" s="207"/>
    </row>
    <row r="7" spans="1:131" s="208" customFormat="1" ht="26.25" customHeight="1" thickTop="1" x14ac:dyDescent="0.15">
      <c r="A7" s="211">
        <v>1</v>
      </c>
      <c r="B7" s="1019" t="s">
        <v>365</v>
      </c>
      <c r="C7" s="1020"/>
      <c r="D7" s="1020"/>
      <c r="E7" s="1020"/>
      <c r="F7" s="1020"/>
      <c r="G7" s="1020"/>
      <c r="H7" s="1020"/>
      <c r="I7" s="1020"/>
      <c r="J7" s="1020"/>
      <c r="K7" s="1020"/>
      <c r="L7" s="1020"/>
      <c r="M7" s="1020"/>
      <c r="N7" s="1020"/>
      <c r="O7" s="1020"/>
      <c r="P7" s="1021"/>
      <c r="Q7" s="1132">
        <v>44509</v>
      </c>
      <c r="R7" s="1133"/>
      <c r="S7" s="1133"/>
      <c r="T7" s="1133"/>
      <c r="U7" s="1133"/>
      <c r="V7" s="1133">
        <v>41467</v>
      </c>
      <c r="W7" s="1133"/>
      <c r="X7" s="1133"/>
      <c r="Y7" s="1133"/>
      <c r="Z7" s="1133"/>
      <c r="AA7" s="1133">
        <v>3042</v>
      </c>
      <c r="AB7" s="1133"/>
      <c r="AC7" s="1133"/>
      <c r="AD7" s="1133"/>
      <c r="AE7" s="1134"/>
      <c r="AF7" s="1135">
        <v>2476</v>
      </c>
      <c r="AG7" s="1136"/>
      <c r="AH7" s="1136"/>
      <c r="AI7" s="1136"/>
      <c r="AJ7" s="1137"/>
      <c r="AK7" s="1119">
        <v>2909</v>
      </c>
      <c r="AL7" s="1120"/>
      <c r="AM7" s="1120"/>
      <c r="AN7" s="1120"/>
      <c r="AO7" s="1120"/>
      <c r="AP7" s="1120">
        <v>31896</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551</v>
      </c>
      <c r="BT7" s="1124"/>
      <c r="BU7" s="1124"/>
      <c r="BV7" s="1124"/>
      <c r="BW7" s="1124"/>
      <c r="BX7" s="1124"/>
      <c r="BY7" s="1124"/>
      <c r="BZ7" s="1124"/>
      <c r="CA7" s="1124"/>
      <c r="CB7" s="1124"/>
      <c r="CC7" s="1124"/>
      <c r="CD7" s="1124"/>
      <c r="CE7" s="1124"/>
      <c r="CF7" s="1124"/>
      <c r="CG7" s="1125"/>
      <c r="CH7" s="1116">
        <v>-6</v>
      </c>
      <c r="CI7" s="1117"/>
      <c r="CJ7" s="1117"/>
      <c r="CK7" s="1117"/>
      <c r="CL7" s="1118"/>
      <c r="CM7" s="1116">
        <v>12</v>
      </c>
      <c r="CN7" s="1117"/>
      <c r="CO7" s="1117"/>
      <c r="CP7" s="1117"/>
      <c r="CQ7" s="1118"/>
      <c r="CR7" s="1116">
        <v>4</v>
      </c>
      <c r="CS7" s="1117"/>
      <c r="CT7" s="1117"/>
      <c r="CU7" s="1117"/>
      <c r="CV7" s="1118"/>
      <c r="CW7" s="1116" t="s">
        <v>550</v>
      </c>
      <c r="CX7" s="1117"/>
      <c r="CY7" s="1117"/>
      <c r="CZ7" s="1117"/>
      <c r="DA7" s="1118"/>
      <c r="DB7" s="1116" t="s">
        <v>494</v>
      </c>
      <c r="DC7" s="1117"/>
      <c r="DD7" s="1117"/>
      <c r="DE7" s="1117"/>
      <c r="DF7" s="1118"/>
      <c r="DG7" s="1116" t="s">
        <v>494</v>
      </c>
      <c r="DH7" s="1117"/>
      <c r="DI7" s="1117"/>
      <c r="DJ7" s="1117"/>
      <c r="DK7" s="1118"/>
      <c r="DL7" s="1116" t="s">
        <v>494</v>
      </c>
      <c r="DM7" s="1117"/>
      <c r="DN7" s="1117"/>
      <c r="DO7" s="1117"/>
      <c r="DP7" s="1118"/>
      <c r="DQ7" s="1116" t="s">
        <v>494</v>
      </c>
      <c r="DR7" s="1117"/>
      <c r="DS7" s="1117"/>
      <c r="DT7" s="1117"/>
      <c r="DU7" s="1118"/>
      <c r="DV7" s="1143"/>
      <c r="DW7" s="1144"/>
      <c r="DX7" s="1144"/>
      <c r="DY7" s="1144"/>
      <c r="DZ7" s="1145"/>
      <c r="EA7" s="207"/>
    </row>
    <row r="8" spans="1:131" s="208" customFormat="1" ht="26.25" customHeight="1" x14ac:dyDescent="0.15">
      <c r="A8" s="214">
        <v>2</v>
      </c>
      <c r="B8" s="1013" t="s">
        <v>366</v>
      </c>
      <c r="C8" s="1014"/>
      <c r="D8" s="1014"/>
      <c r="E8" s="1014"/>
      <c r="F8" s="1014"/>
      <c r="G8" s="1014"/>
      <c r="H8" s="1014"/>
      <c r="I8" s="1014"/>
      <c r="J8" s="1014"/>
      <c r="K8" s="1014"/>
      <c r="L8" s="1014"/>
      <c r="M8" s="1014"/>
      <c r="N8" s="1014"/>
      <c r="O8" s="1014"/>
      <c r="P8" s="1015"/>
      <c r="Q8" s="1074">
        <v>10</v>
      </c>
      <c r="R8" s="1075"/>
      <c r="S8" s="1075"/>
      <c r="T8" s="1075"/>
      <c r="U8" s="1075"/>
      <c r="V8" s="1075">
        <v>2</v>
      </c>
      <c r="W8" s="1075"/>
      <c r="X8" s="1075"/>
      <c r="Y8" s="1075"/>
      <c r="Z8" s="1075"/>
      <c r="AA8" s="1075">
        <v>8</v>
      </c>
      <c r="AB8" s="1075"/>
      <c r="AC8" s="1075"/>
      <c r="AD8" s="1075"/>
      <c r="AE8" s="1076"/>
      <c r="AF8" s="1053">
        <v>8</v>
      </c>
      <c r="AG8" s="1054"/>
      <c r="AH8" s="1054"/>
      <c r="AI8" s="1054"/>
      <c r="AJ8" s="1055"/>
      <c r="AK8" s="1114" t="s">
        <v>494</v>
      </c>
      <c r="AL8" s="1115"/>
      <c r="AM8" s="1115"/>
      <c r="AN8" s="1115"/>
      <c r="AO8" s="1115"/>
      <c r="AP8" s="1115">
        <v>1</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8" t="s">
        <v>552</v>
      </c>
      <c r="BT8" s="1049"/>
      <c r="BU8" s="1049"/>
      <c r="BV8" s="1049"/>
      <c r="BW8" s="1049"/>
      <c r="BX8" s="1049"/>
      <c r="BY8" s="1049"/>
      <c r="BZ8" s="1049"/>
      <c r="CA8" s="1049"/>
      <c r="CB8" s="1049"/>
      <c r="CC8" s="1049"/>
      <c r="CD8" s="1049"/>
      <c r="CE8" s="1049"/>
      <c r="CF8" s="1049"/>
      <c r="CG8" s="1050"/>
      <c r="CH8" s="1023">
        <v>1</v>
      </c>
      <c r="CI8" s="1024"/>
      <c r="CJ8" s="1024"/>
      <c r="CK8" s="1024"/>
      <c r="CL8" s="1025"/>
      <c r="CM8" s="1023">
        <v>-1</v>
      </c>
      <c r="CN8" s="1024"/>
      <c r="CO8" s="1024"/>
      <c r="CP8" s="1024"/>
      <c r="CQ8" s="1025"/>
      <c r="CR8" s="1023">
        <v>10</v>
      </c>
      <c r="CS8" s="1024"/>
      <c r="CT8" s="1024"/>
      <c r="CU8" s="1024"/>
      <c r="CV8" s="1025"/>
      <c r="CW8" s="1023" t="s">
        <v>494</v>
      </c>
      <c r="CX8" s="1024"/>
      <c r="CY8" s="1024"/>
      <c r="CZ8" s="1024"/>
      <c r="DA8" s="1025"/>
      <c r="DB8" s="1023" t="s">
        <v>494</v>
      </c>
      <c r="DC8" s="1024"/>
      <c r="DD8" s="1024"/>
      <c r="DE8" s="1024"/>
      <c r="DF8" s="1025"/>
      <c r="DG8" s="1023" t="s">
        <v>494</v>
      </c>
      <c r="DH8" s="1024"/>
      <c r="DI8" s="1024"/>
      <c r="DJ8" s="1024"/>
      <c r="DK8" s="1025"/>
      <c r="DL8" s="1023" t="s">
        <v>494</v>
      </c>
      <c r="DM8" s="1024"/>
      <c r="DN8" s="1024"/>
      <c r="DO8" s="1024"/>
      <c r="DP8" s="1025"/>
      <c r="DQ8" s="1023" t="s">
        <v>494</v>
      </c>
      <c r="DR8" s="1024"/>
      <c r="DS8" s="1024"/>
      <c r="DT8" s="1024"/>
      <c r="DU8" s="1025"/>
      <c r="DV8" s="1026"/>
      <c r="DW8" s="1027"/>
      <c r="DX8" s="1027"/>
      <c r="DY8" s="1027"/>
      <c r="DZ8" s="1028"/>
      <c r="EA8" s="207"/>
    </row>
    <row r="9" spans="1:131" s="208" customFormat="1" ht="26.25" customHeight="1" x14ac:dyDescent="0.15">
      <c r="A9" s="214">
        <v>3</v>
      </c>
      <c r="B9" s="1013" t="s">
        <v>367</v>
      </c>
      <c r="C9" s="1014"/>
      <c r="D9" s="1014"/>
      <c r="E9" s="1014"/>
      <c r="F9" s="1014"/>
      <c r="G9" s="1014"/>
      <c r="H9" s="1014"/>
      <c r="I9" s="1014"/>
      <c r="J9" s="1014"/>
      <c r="K9" s="1014"/>
      <c r="L9" s="1014"/>
      <c r="M9" s="1014"/>
      <c r="N9" s="1014"/>
      <c r="O9" s="1014"/>
      <c r="P9" s="1015"/>
      <c r="Q9" s="1074">
        <v>61</v>
      </c>
      <c r="R9" s="1075"/>
      <c r="S9" s="1075"/>
      <c r="T9" s="1075"/>
      <c r="U9" s="1075"/>
      <c r="V9" s="1075">
        <v>61</v>
      </c>
      <c r="W9" s="1075"/>
      <c r="X9" s="1075"/>
      <c r="Y9" s="1075"/>
      <c r="Z9" s="1075"/>
      <c r="AA9" s="1075">
        <v>0</v>
      </c>
      <c r="AB9" s="1075"/>
      <c r="AC9" s="1075"/>
      <c r="AD9" s="1075"/>
      <c r="AE9" s="1076"/>
      <c r="AF9" s="1053" t="s">
        <v>494</v>
      </c>
      <c r="AG9" s="1054"/>
      <c r="AH9" s="1054"/>
      <c r="AI9" s="1054"/>
      <c r="AJ9" s="1055"/>
      <c r="AK9" s="1114" t="s">
        <v>494</v>
      </c>
      <c r="AL9" s="1115"/>
      <c r="AM9" s="1115"/>
      <c r="AN9" s="1115"/>
      <c r="AO9" s="1115"/>
      <c r="AP9" s="1115">
        <v>0</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8" t="s">
        <v>554</v>
      </c>
      <c r="BT9" s="1049"/>
      <c r="BU9" s="1049"/>
      <c r="BV9" s="1049"/>
      <c r="BW9" s="1049"/>
      <c r="BX9" s="1049"/>
      <c r="BY9" s="1049"/>
      <c r="BZ9" s="1049"/>
      <c r="CA9" s="1049"/>
      <c r="CB9" s="1049"/>
      <c r="CC9" s="1049"/>
      <c r="CD9" s="1049"/>
      <c r="CE9" s="1049"/>
      <c r="CF9" s="1049"/>
      <c r="CG9" s="1050"/>
      <c r="CH9" s="1023">
        <v>-7</v>
      </c>
      <c r="CI9" s="1024"/>
      <c r="CJ9" s="1024"/>
      <c r="CK9" s="1024"/>
      <c r="CL9" s="1025"/>
      <c r="CM9" s="1023">
        <v>12</v>
      </c>
      <c r="CN9" s="1024"/>
      <c r="CO9" s="1024"/>
      <c r="CP9" s="1024"/>
      <c r="CQ9" s="1025"/>
      <c r="CR9" s="1023">
        <v>20</v>
      </c>
      <c r="CS9" s="1024"/>
      <c r="CT9" s="1024"/>
      <c r="CU9" s="1024"/>
      <c r="CV9" s="1025"/>
      <c r="CW9" s="1023" t="s">
        <v>494</v>
      </c>
      <c r="CX9" s="1024"/>
      <c r="CY9" s="1024"/>
      <c r="CZ9" s="1024"/>
      <c r="DA9" s="1025"/>
      <c r="DB9" s="1023" t="s">
        <v>494</v>
      </c>
      <c r="DC9" s="1024"/>
      <c r="DD9" s="1024"/>
      <c r="DE9" s="1024"/>
      <c r="DF9" s="1025"/>
      <c r="DG9" s="1023" t="s">
        <v>494</v>
      </c>
      <c r="DH9" s="1024"/>
      <c r="DI9" s="1024"/>
      <c r="DJ9" s="1024"/>
      <c r="DK9" s="1025"/>
      <c r="DL9" s="1023" t="s">
        <v>494</v>
      </c>
      <c r="DM9" s="1024"/>
      <c r="DN9" s="1024"/>
      <c r="DO9" s="1024"/>
      <c r="DP9" s="1025"/>
      <c r="DQ9" s="1023" t="s">
        <v>494</v>
      </c>
      <c r="DR9" s="1024"/>
      <c r="DS9" s="1024"/>
      <c r="DT9" s="1024"/>
      <c r="DU9" s="1025"/>
      <c r="DV9" s="1026"/>
      <c r="DW9" s="1027"/>
      <c r="DX9" s="1027"/>
      <c r="DY9" s="1027"/>
      <c r="DZ9" s="1028"/>
      <c r="EA9" s="207"/>
    </row>
    <row r="10" spans="1:131" s="208" customFormat="1" ht="26.25" customHeight="1" x14ac:dyDescent="0.15">
      <c r="A10" s="214">
        <v>4</v>
      </c>
      <c r="B10" s="1013" t="s">
        <v>368</v>
      </c>
      <c r="C10" s="1014"/>
      <c r="D10" s="1014"/>
      <c r="E10" s="1014"/>
      <c r="F10" s="1014"/>
      <c r="G10" s="1014"/>
      <c r="H10" s="1014"/>
      <c r="I10" s="1014"/>
      <c r="J10" s="1014"/>
      <c r="K10" s="1014"/>
      <c r="L10" s="1014"/>
      <c r="M10" s="1014"/>
      <c r="N10" s="1014"/>
      <c r="O10" s="1014"/>
      <c r="P10" s="1015"/>
      <c r="Q10" s="1074">
        <v>126</v>
      </c>
      <c r="R10" s="1075"/>
      <c r="S10" s="1075"/>
      <c r="T10" s="1075"/>
      <c r="U10" s="1075"/>
      <c r="V10" s="1075">
        <v>123</v>
      </c>
      <c r="W10" s="1075"/>
      <c r="X10" s="1075"/>
      <c r="Y10" s="1075"/>
      <c r="Z10" s="1075"/>
      <c r="AA10" s="1075">
        <v>3</v>
      </c>
      <c r="AB10" s="1075"/>
      <c r="AC10" s="1075"/>
      <c r="AD10" s="1075"/>
      <c r="AE10" s="1076"/>
      <c r="AF10" s="1053">
        <v>3</v>
      </c>
      <c r="AG10" s="1054"/>
      <c r="AH10" s="1054"/>
      <c r="AI10" s="1054"/>
      <c r="AJ10" s="1055"/>
      <c r="AK10" s="1114">
        <v>125</v>
      </c>
      <c r="AL10" s="1115"/>
      <c r="AM10" s="1115"/>
      <c r="AN10" s="1115"/>
      <c r="AO10" s="1115"/>
      <c r="AP10" s="1115">
        <v>93</v>
      </c>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t="s">
        <v>555</v>
      </c>
      <c r="BS10" s="1048" t="s">
        <v>553</v>
      </c>
      <c r="BT10" s="1049"/>
      <c r="BU10" s="1049"/>
      <c r="BV10" s="1049"/>
      <c r="BW10" s="1049"/>
      <c r="BX10" s="1049"/>
      <c r="BY10" s="1049"/>
      <c r="BZ10" s="1049"/>
      <c r="CA10" s="1049"/>
      <c r="CB10" s="1049"/>
      <c r="CC10" s="1049"/>
      <c r="CD10" s="1049"/>
      <c r="CE10" s="1049"/>
      <c r="CF10" s="1049"/>
      <c r="CG10" s="1050"/>
      <c r="CH10" s="1023">
        <v>95</v>
      </c>
      <c r="CI10" s="1024"/>
      <c r="CJ10" s="1024"/>
      <c r="CK10" s="1024"/>
      <c r="CL10" s="1025"/>
      <c r="CM10" s="1023">
        <v>881</v>
      </c>
      <c r="CN10" s="1024"/>
      <c r="CO10" s="1024"/>
      <c r="CP10" s="1024"/>
      <c r="CQ10" s="1025"/>
      <c r="CR10" s="1023">
        <v>2</v>
      </c>
      <c r="CS10" s="1024"/>
      <c r="CT10" s="1024"/>
      <c r="CU10" s="1024"/>
      <c r="CV10" s="1025"/>
      <c r="CW10" s="1023" t="s">
        <v>494</v>
      </c>
      <c r="CX10" s="1024"/>
      <c r="CY10" s="1024"/>
      <c r="CZ10" s="1024"/>
      <c r="DA10" s="1025"/>
      <c r="DB10" s="1023" t="s">
        <v>494</v>
      </c>
      <c r="DC10" s="1024"/>
      <c r="DD10" s="1024"/>
      <c r="DE10" s="1024"/>
      <c r="DF10" s="1025"/>
      <c r="DG10" s="1023" t="s">
        <v>494</v>
      </c>
      <c r="DH10" s="1024"/>
      <c r="DI10" s="1024"/>
      <c r="DJ10" s="1024"/>
      <c r="DK10" s="1025"/>
      <c r="DL10" s="1023">
        <v>71</v>
      </c>
      <c r="DM10" s="1024"/>
      <c r="DN10" s="1024"/>
      <c r="DO10" s="1024"/>
      <c r="DP10" s="1025"/>
      <c r="DQ10" s="1023">
        <v>7</v>
      </c>
      <c r="DR10" s="1024"/>
      <c r="DS10" s="1024"/>
      <c r="DT10" s="1024"/>
      <c r="DU10" s="1025"/>
      <c r="DV10" s="1026"/>
      <c r="DW10" s="1027"/>
      <c r="DX10" s="1027"/>
      <c r="DY10" s="1027"/>
      <c r="DZ10" s="1028"/>
      <c r="EA10" s="207"/>
    </row>
    <row r="11" spans="1:131" s="208" customFormat="1" ht="26.25" customHeight="1" x14ac:dyDescent="0.15">
      <c r="A11" s="214">
        <v>5</v>
      </c>
      <c r="B11" s="1013" t="s">
        <v>369</v>
      </c>
      <c r="C11" s="1014"/>
      <c r="D11" s="1014"/>
      <c r="E11" s="1014"/>
      <c r="F11" s="1014"/>
      <c r="G11" s="1014"/>
      <c r="H11" s="1014"/>
      <c r="I11" s="1014"/>
      <c r="J11" s="1014"/>
      <c r="K11" s="1014"/>
      <c r="L11" s="1014"/>
      <c r="M11" s="1014"/>
      <c r="N11" s="1014"/>
      <c r="O11" s="1014"/>
      <c r="P11" s="1015"/>
      <c r="Q11" s="1074">
        <v>6</v>
      </c>
      <c r="R11" s="1075"/>
      <c r="S11" s="1075"/>
      <c r="T11" s="1075"/>
      <c r="U11" s="1075"/>
      <c r="V11" s="1075">
        <v>6</v>
      </c>
      <c r="W11" s="1075"/>
      <c r="X11" s="1075"/>
      <c r="Y11" s="1075"/>
      <c r="Z11" s="1075"/>
      <c r="AA11" s="1075">
        <v>0</v>
      </c>
      <c r="AB11" s="1075"/>
      <c r="AC11" s="1075"/>
      <c r="AD11" s="1075"/>
      <c r="AE11" s="1076"/>
      <c r="AF11" s="1053">
        <v>0</v>
      </c>
      <c r="AG11" s="1054"/>
      <c r="AH11" s="1054"/>
      <c r="AI11" s="1054"/>
      <c r="AJ11" s="1055"/>
      <c r="AK11" s="1114">
        <v>5</v>
      </c>
      <c r="AL11" s="1115"/>
      <c r="AM11" s="1115"/>
      <c r="AN11" s="1115"/>
      <c r="AO11" s="1115"/>
      <c r="AP11" s="1115">
        <v>0</v>
      </c>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07"/>
    </row>
    <row r="12" spans="1:131" s="208" customFormat="1" ht="26.25" customHeight="1" x14ac:dyDescent="0.15">
      <c r="A12" s="214">
        <v>6</v>
      </c>
      <c r="B12" s="1013" t="s">
        <v>370</v>
      </c>
      <c r="C12" s="1014"/>
      <c r="D12" s="1014"/>
      <c r="E12" s="1014"/>
      <c r="F12" s="1014"/>
      <c r="G12" s="1014"/>
      <c r="H12" s="1014"/>
      <c r="I12" s="1014"/>
      <c r="J12" s="1014"/>
      <c r="K12" s="1014"/>
      <c r="L12" s="1014"/>
      <c r="M12" s="1014"/>
      <c r="N12" s="1014"/>
      <c r="O12" s="1014"/>
      <c r="P12" s="1015"/>
      <c r="Q12" s="1074">
        <v>2</v>
      </c>
      <c r="R12" s="1075"/>
      <c r="S12" s="1075"/>
      <c r="T12" s="1075"/>
      <c r="U12" s="1075"/>
      <c r="V12" s="1075">
        <v>2</v>
      </c>
      <c r="W12" s="1075"/>
      <c r="X12" s="1075"/>
      <c r="Y12" s="1075"/>
      <c r="Z12" s="1075"/>
      <c r="AA12" s="1075">
        <v>0</v>
      </c>
      <c r="AB12" s="1075"/>
      <c r="AC12" s="1075"/>
      <c r="AD12" s="1075"/>
      <c r="AE12" s="1076"/>
      <c r="AF12" s="1053">
        <v>0</v>
      </c>
      <c r="AG12" s="1054"/>
      <c r="AH12" s="1054"/>
      <c r="AI12" s="1054"/>
      <c r="AJ12" s="1055"/>
      <c r="AK12" s="1114" t="s">
        <v>494</v>
      </c>
      <c r="AL12" s="1115"/>
      <c r="AM12" s="1115"/>
      <c r="AN12" s="1115"/>
      <c r="AO12" s="1115"/>
      <c r="AP12" s="1115">
        <v>0</v>
      </c>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07"/>
    </row>
    <row r="13" spans="1:131" s="208" customFormat="1" ht="26.25" customHeight="1" x14ac:dyDescent="0.15">
      <c r="A13" s="214">
        <v>7</v>
      </c>
      <c r="B13" s="1013" t="s">
        <v>371</v>
      </c>
      <c r="C13" s="1014"/>
      <c r="D13" s="1014"/>
      <c r="E13" s="1014"/>
      <c r="F13" s="1014"/>
      <c r="G13" s="1014"/>
      <c r="H13" s="1014"/>
      <c r="I13" s="1014"/>
      <c r="J13" s="1014"/>
      <c r="K13" s="1014"/>
      <c r="L13" s="1014"/>
      <c r="M13" s="1014"/>
      <c r="N13" s="1014"/>
      <c r="O13" s="1014"/>
      <c r="P13" s="1015"/>
      <c r="Q13" s="1074">
        <v>53</v>
      </c>
      <c r="R13" s="1075"/>
      <c r="S13" s="1075"/>
      <c r="T13" s="1075"/>
      <c r="U13" s="1075"/>
      <c r="V13" s="1075">
        <v>38</v>
      </c>
      <c r="W13" s="1075"/>
      <c r="X13" s="1075"/>
      <c r="Y13" s="1075"/>
      <c r="Z13" s="1075"/>
      <c r="AA13" s="1075">
        <v>15</v>
      </c>
      <c r="AB13" s="1075"/>
      <c r="AC13" s="1075"/>
      <c r="AD13" s="1075"/>
      <c r="AE13" s="1076"/>
      <c r="AF13" s="1053">
        <v>15</v>
      </c>
      <c r="AG13" s="1054"/>
      <c r="AH13" s="1054"/>
      <c r="AI13" s="1054"/>
      <c r="AJ13" s="1055"/>
      <c r="AK13" s="1114">
        <v>19</v>
      </c>
      <c r="AL13" s="1115"/>
      <c r="AM13" s="1115"/>
      <c r="AN13" s="1115"/>
      <c r="AO13" s="1115"/>
      <c r="AP13" s="1115">
        <v>0</v>
      </c>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07"/>
    </row>
    <row r="14" spans="1:131" s="208" customFormat="1" ht="26.25" customHeight="1" x14ac:dyDescent="0.15">
      <c r="A14" s="214">
        <v>8</v>
      </c>
      <c r="B14" s="1013"/>
      <c r="C14" s="1014"/>
      <c r="D14" s="1014"/>
      <c r="E14" s="1014"/>
      <c r="F14" s="1014"/>
      <c r="G14" s="1014"/>
      <c r="H14" s="1014"/>
      <c r="I14" s="1014"/>
      <c r="J14" s="1014"/>
      <c r="K14" s="1014"/>
      <c r="L14" s="1014"/>
      <c r="M14" s="1014"/>
      <c r="N14" s="1014"/>
      <c r="O14" s="1014"/>
      <c r="P14" s="1015"/>
      <c r="Q14" s="1074"/>
      <c r="R14" s="1075"/>
      <c r="S14" s="1075"/>
      <c r="T14" s="1075"/>
      <c r="U14" s="1075"/>
      <c r="V14" s="1075"/>
      <c r="W14" s="1075"/>
      <c r="X14" s="1075"/>
      <c r="Y14" s="1075"/>
      <c r="Z14" s="1075"/>
      <c r="AA14" s="1075"/>
      <c r="AB14" s="1075"/>
      <c r="AC14" s="1075"/>
      <c r="AD14" s="1075"/>
      <c r="AE14" s="1076"/>
      <c r="AF14" s="1053"/>
      <c r="AG14" s="1054"/>
      <c r="AH14" s="1054"/>
      <c r="AI14" s="1054"/>
      <c r="AJ14" s="1055"/>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07"/>
    </row>
    <row r="15" spans="1:131" s="208" customFormat="1" ht="26.25" customHeight="1" x14ac:dyDescent="0.15">
      <c r="A15" s="214">
        <v>9</v>
      </c>
      <c r="B15" s="1013"/>
      <c r="C15" s="1014"/>
      <c r="D15" s="1014"/>
      <c r="E15" s="1014"/>
      <c r="F15" s="1014"/>
      <c r="G15" s="1014"/>
      <c r="H15" s="1014"/>
      <c r="I15" s="1014"/>
      <c r="J15" s="1014"/>
      <c r="K15" s="1014"/>
      <c r="L15" s="1014"/>
      <c r="M15" s="1014"/>
      <c r="N15" s="1014"/>
      <c r="O15" s="1014"/>
      <c r="P15" s="1015"/>
      <c r="Q15" s="1074"/>
      <c r="R15" s="1075"/>
      <c r="S15" s="1075"/>
      <c r="T15" s="1075"/>
      <c r="U15" s="1075"/>
      <c r="V15" s="1075"/>
      <c r="W15" s="1075"/>
      <c r="X15" s="1075"/>
      <c r="Y15" s="1075"/>
      <c r="Z15" s="1075"/>
      <c r="AA15" s="1075"/>
      <c r="AB15" s="1075"/>
      <c r="AC15" s="1075"/>
      <c r="AD15" s="1075"/>
      <c r="AE15" s="1076"/>
      <c r="AF15" s="1053"/>
      <c r="AG15" s="1054"/>
      <c r="AH15" s="1054"/>
      <c r="AI15" s="1054"/>
      <c r="AJ15" s="1055"/>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07"/>
    </row>
    <row r="16" spans="1:131" s="208" customFormat="1" ht="26.25" customHeight="1" x14ac:dyDescent="0.15">
      <c r="A16" s="214">
        <v>10</v>
      </c>
      <c r="B16" s="1013"/>
      <c r="C16" s="1014"/>
      <c r="D16" s="1014"/>
      <c r="E16" s="1014"/>
      <c r="F16" s="1014"/>
      <c r="G16" s="1014"/>
      <c r="H16" s="1014"/>
      <c r="I16" s="1014"/>
      <c r="J16" s="1014"/>
      <c r="K16" s="1014"/>
      <c r="L16" s="1014"/>
      <c r="M16" s="1014"/>
      <c r="N16" s="1014"/>
      <c r="O16" s="1014"/>
      <c r="P16" s="1015"/>
      <c r="Q16" s="1074"/>
      <c r="R16" s="1075"/>
      <c r="S16" s="1075"/>
      <c r="T16" s="1075"/>
      <c r="U16" s="1075"/>
      <c r="V16" s="1075"/>
      <c r="W16" s="1075"/>
      <c r="X16" s="1075"/>
      <c r="Y16" s="1075"/>
      <c r="Z16" s="1075"/>
      <c r="AA16" s="1075"/>
      <c r="AB16" s="1075"/>
      <c r="AC16" s="1075"/>
      <c r="AD16" s="1075"/>
      <c r="AE16" s="1076"/>
      <c r="AF16" s="1053"/>
      <c r="AG16" s="1054"/>
      <c r="AH16" s="1054"/>
      <c r="AI16" s="1054"/>
      <c r="AJ16" s="1055"/>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07"/>
    </row>
    <row r="17" spans="1:131" s="208" customFormat="1" ht="26.25" customHeight="1" x14ac:dyDescent="0.15">
      <c r="A17" s="214">
        <v>11</v>
      </c>
      <c r="B17" s="1013"/>
      <c r="C17" s="1014"/>
      <c r="D17" s="1014"/>
      <c r="E17" s="1014"/>
      <c r="F17" s="1014"/>
      <c r="G17" s="1014"/>
      <c r="H17" s="1014"/>
      <c r="I17" s="1014"/>
      <c r="J17" s="1014"/>
      <c r="K17" s="1014"/>
      <c r="L17" s="1014"/>
      <c r="M17" s="1014"/>
      <c r="N17" s="1014"/>
      <c r="O17" s="1014"/>
      <c r="P17" s="1015"/>
      <c r="Q17" s="1074"/>
      <c r="R17" s="1075"/>
      <c r="S17" s="1075"/>
      <c r="T17" s="1075"/>
      <c r="U17" s="1075"/>
      <c r="V17" s="1075"/>
      <c r="W17" s="1075"/>
      <c r="X17" s="1075"/>
      <c r="Y17" s="1075"/>
      <c r="Z17" s="1075"/>
      <c r="AA17" s="1075"/>
      <c r="AB17" s="1075"/>
      <c r="AC17" s="1075"/>
      <c r="AD17" s="1075"/>
      <c r="AE17" s="1076"/>
      <c r="AF17" s="1053"/>
      <c r="AG17" s="1054"/>
      <c r="AH17" s="1054"/>
      <c r="AI17" s="1054"/>
      <c r="AJ17" s="1055"/>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07"/>
    </row>
    <row r="18" spans="1:131" s="208" customFormat="1" ht="26.25" customHeight="1" x14ac:dyDescent="0.15">
      <c r="A18" s="214">
        <v>12</v>
      </c>
      <c r="B18" s="1013"/>
      <c r="C18" s="1014"/>
      <c r="D18" s="1014"/>
      <c r="E18" s="1014"/>
      <c r="F18" s="1014"/>
      <c r="G18" s="1014"/>
      <c r="H18" s="1014"/>
      <c r="I18" s="1014"/>
      <c r="J18" s="1014"/>
      <c r="K18" s="1014"/>
      <c r="L18" s="1014"/>
      <c r="M18" s="1014"/>
      <c r="N18" s="1014"/>
      <c r="O18" s="1014"/>
      <c r="P18" s="1015"/>
      <c r="Q18" s="1074"/>
      <c r="R18" s="1075"/>
      <c r="S18" s="1075"/>
      <c r="T18" s="1075"/>
      <c r="U18" s="1075"/>
      <c r="V18" s="1075"/>
      <c r="W18" s="1075"/>
      <c r="X18" s="1075"/>
      <c r="Y18" s="1075"/>
      <c r="Z18" s="1075"/>
      <c r="AA18" s="1075"/>
      <c r="AB18" s="1075"/>
      <c r="AC18" s="1075"/>
      <c r="AD18" s="1075"/>
      <c r="AE18" s="1076"/>
      <c r="AF18" s="1053"/>
      <c r="AG18" s="1054"/>
      <c r="AH18" s="1054"/>
      <c r="AI18" s="1054"/>
      <c r="AJ18" s="1055"/>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07"/>
    </row>
    <row r="19" spans="1:131" s="208" customFormat="1" ht="26.25" customHeight="1" x14ac:dyDescent="0.15">
      <c r="A19" s="214">
        <v>13</v>
      </c>
      <c r="B19" s="1013"/>
      <c r="C19" s="1014"/>
      <c r="D19" s="1014"/>
      <c r="E19" s="1014"/>
      <c r="F19" s="1014"/>
      <c r="G19" s="1014"/>
      <c r="H19" s="1014"/>
      <c r="I19" s="1014"/>
      <c r="J19" s="1014"/>
      <c r="K19" s="1014"/>
      <c r="L19" s="1014"/>
      <c r="M19" s="1014"/>
      <c r="N19" s="1014"/>
      <c r="O19" s="1014"/>
      <c r="P19" s="1015"/>
      <c r="Q19" s="1074"/>
      <c r="R19" s="1075"/>
      <c r="S19" s="1075"/>
      <c r="T19" s="1075"/>
      <c r="U19" s="1075"/>
      <c r="V19" s="1075"/>
      <c r="W19" s="1075"/>
      <c r="X19" s="1075"/>
      <c r="Y19" s="1075"/>
      <c r="Z19" s="1075"/>
      <c r="AA19" s="1075"/>
      <c r="AB19" s="1075"/>
      <c r="AC19" s="1075"/>
      <c r="AD19" s="1075"/>
      <c r="AE19" s="1076"/>
      <c r="AF19" s="1053"/>
      <c r="AG19" s="1054"/>
      <c r="AH19" s="1054"/>
      <c r="AI19" s="1054"/>
      <c r="AJ19" s="1055"/>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07"/>
    </row>
    <row r="20" spans="1:131" s="208" customFormat="1" ht="26.25" customHeight="1" x14ac:dyDescent="0.15">
      <c r="A20" s="214">
        <v>14</v>
      </c>
      <c r="B20" s="1013"/>
      <c r="C20" s="1014"/>
      <c r="D20" s="1014"/>
      <c r="E20" s="1014"/>
      <c r="F20" s="1014"/>
      <c r="G20" s="1014"/>
      <c r="H20" s="1014"/>
      <c r="I20" s="1014"/>
      <c r="J20" s="1014"/>
      <c r="K20" s="1014"/>
      <c r="L20" s="1014"/>
      <c r="M20" s="1014"/>
      <c r="N20" s="1014"/>
      <c r="O20" s="1014"/>
      <c r="P20" s="1015"/>
      <c r="Q20" s="1074"/>
      <c r="R20" s="1075"/>
      <c r="S20" s="1075"/>
      <c r="T20" s="1075"/>
      <c r="U20" s="1075"/>
      <c r="V20" s="1075"/>
      <c r="W20" s="1075"/>
      <c r="X20" s="1075"/>
      <c r="Y20" s="1075"/>
      <c r="Z20" s="1075"/>
      <c r="AA20" s="1075"/>
      <c r="AB20" s="1075"/>
      <c r="AC20" s="1075"/>
      <c r="AD20" s="1075"/>
      <c r="AE20" s="1076"/>
      <c r="AF20" s="1053"/>
      <c r="AG20" s="1054"/>
      <c r="AH20" s="1054"/>
      <c r="AI20" s="1054"/>
      <c r="AJ20" s="1055"/>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07"/>
    </row>
    <row r="21" spans="1:131" s="208" customFormat="1" ht="26.25" customHeight="1" thickBot="1" x14ac:dyDescent="0.2">
      <c r="A21" s="214">
        <v>15</v>
      </c>
      <c r="B21" s="1013"/>
      <c r="C21" s="1014"/>
      <c r="D21" s="1014"/>
      <c r="E21" s="1014"/>
      <c r="F21" s="1014"/>
      <c r="G21" s="1014"/>
      <c r="H21" s="1014"/>
      <c r="I21" s="1014"/>
      <c r="J21" s="1014"/>
      <c r="K21" s="1014"/>
      <c r="L21" s="1014"/>
      <c r="M21" s="1014"/>
      <c r="N21" s="1014"/>
      <c r="O21" s="1014"/>
      <c r="P21" s="1015"/>
      <c r="Q21" s="1074"/>
      <c r="R21" s="1075"/>
      <c r="S21" s="1075"/>
      <c r="T21" s="1075"/>
      <c r="U21" s="1075"/>
      <c r="V21" s="1075"/>
      <c r="W21" s="1075"/>
      <c r="X21" s="1075"/>
      <c r="Y21" s="1075"/>
      <c r="Z21" s="1075"/>
      <c r="AA21" s="1075"/>
      <c r="AB21" s="1075"/>
      <c r="AC21" s="1075"/>
      <c r="AD21" s="1075"/>
      <c r="AE21" s="1076"/>
      <c r="AF21" s="1053"/>
      <c r="AG21" s="1054"/>
      <c r="AH21" s="1054"/>
      <c r="AI21" s="1054"/>
      <c r="AJ21" s="1055"/>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07"/>
    </row>
    <row r="22" spans="1:131" s="208" customFormat="1" ht="26.25" customHeight="1" x14ac:dyDescent="0.15">
      <c r="A22" s="214">
        <v>16</v>
      </c>
      <c r="B22" s="1013"/>
      <c r="C22" s="1014"/>
      <c r="D22" s="1014"/>
      <c r="E22" s="1014"/>
      <c r="F22" s="1014"/>
      <c r="G22" s="1014"/>
      <c r="H22" s="1014"/>
      <c r="I22" s="1014"/>
      <c r="J22" s="1014"/>
      <c r="K22" s="1014"/>
      <c r="L22" s="1014"/>
      <c r="M22" s="1014"/>
      <c r="N22" s="1014"/>
      <c r="O22" s="1014"/>
      <c r="P22" s="1015"/>
      <c r="Q22" s="1109"/>
      <c r="R22" s="1110"/>
      <c r="S22" s="1110"/>
      <c r="T22" s="1110"/>
      <c r="U22" s="1110"/>
      <c r="V22" s="1110"/>
      <c r="W22" s="1110"/>
      <c r="X22" s="1110"/>
      <c r="Y22" s="1110"/>
      <c r="Z22" s="1110"/>
      <c r="AA22" s="1110"/>
      <c r="AB22" s="1110"/>
      <c r="AC22" s="1110"/>
      <c r="AD22" s="1110"/>
      <c r="AE22" s="1111"/>
      <c r="AF22" s="1053"/>
      <c r="AG22" s="1054"/>
      <c r="AH22" s="1054"/>
      <c r="AI22" s="1054"/>
      <c r="AJ22" s="1055"/>
      <c r="AK22" s="1105"/>
      <c r="AL22" s="1106"/>
      <c r="AM22" s="1106"/>
      <c r="AN22" s="1106"/>
      <c r="AO22" s="1106"/>
      <c r="AP22" s="1106"/>
      <c r="AQ22" s="1106"/>
      <c r="AR22" s="1106"/>
      <c r="AS22" s="1106"/>
      <c r="AT22" s="1106"/>
      <c r="AU22" s="1107"/>
      <c r="AV22" s="1107"/>
      <c r="AW22" s="1107"/>
      <c r="AX22" s="1107"/>
      <c r="AY22" s="1108"/>
      <c r="AZ22" s="1069" t="s">
        <v>372</v>
      </c>
      <c r="BA22" s="1069"/>
      <c r="BB22" s="1069"/>
      <c r="BC22" s="1069"/>
      <c r="BD22" s="1070"/>
      <c r="BE22" s="206"/>
      <c r="BF22" s="206"/>
      <c r="BG22" s="206"/>
      <c r="BH22" s="206"/>
      <c r="BI22" s="206"/>
      <c r="BJ22" s="206"/>
      <c r="BK22" s="206"/>
      <c r="BL22" s="206"/>
      <c r="BM22" s="206"/>
      <c r="BN22" s="206"/>
      <c r="BO22" s="206"/>
      <c r="BP22" s="206"/>
      <c r="BQ22" s="215">
        <v>16</v>
      </c>
      <c r="BR22" s="216"/>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6">
        <v>44610</v>
      </c>
      <c r="R23" s="1097"/>
      <c r="S23" s="1097"/>
      <c r="T23" s="1097"/>
      <c r="U23" s="1097"/>
      <c r="V23" s="1097">
        <v>41541</v>
      </c>
      <c r="W23" s="1097"/>
      <c r="X23" s="1097"/>
      <c r="Y23" s="1097"/>
      <c r="Z23" s="1097"/>
      <c r="AA23" s="1097">
        <v>3069</v>
      </c>
      <c r="AB23" s="1097"/>
      <c r="AC23" s="1097"/>
      <c r="AD23" s="1097"/>
      <c r="AE23" s="1098"/>
      <c r="AF23" s="1099">
        <v>2503</v>
      </c>
      <c r="AG23" s="1097"/>
      <c r="AH23" s="1097"/>
      <c r="AI23" s="1097"/>
      <c r="AJ23" s="1100"/>
      <c r="AK23" s="1101">
        <v>0</v>
      </c>
      <c r="AL23" s="1102"/>
      <c r="AM23" s="1102"/>
      <c r="AN23" s="1102"/>
      <c r="AO23" s="1102"/>
      <c r="AP23" s="1097">
        <v>31991</v>
      </c>
      <c r="AQ23" s="1097"/>
      <c r="AR23" s="1097"/>
      <c r="AS23" s="1097"/>
      <c r="AT23" s="1097"/>
      <c r="AU23" s="1103"/>
      <c r="AV23" s="1103"/>
      <c r="AW23" s="1103"/>
      <c r="AX23" s="1103"/>
      <c r="AY23" s="1104"/>
      <c r="AZ23" s="1093" t="s">
        <v>375</v>
      </c>
      <c r="BA23" s="1094"/>
      <c r="BB23" s="1094"/>
      <c r="BC23" s="1094"/>
      <c r="BD23" s="1095"/>
      <c r="BE23" s="206"/>
      <c r="BF23" s="206"/>
      <c r="BG23" s="206"/>
      <c r="BH23" s="206"/>
      <c r="BI23" s="206"/>
      <c r="BJ23" s="206"/>
      <c r="BK23" s="206"/>
      <c r="BL23" s="206"/>
      <c r="BM23" s="206"/>
      <c r="BN23" s="206"/>
      <c r="BO23" s="206"/>
      <c r="BP23" s="206"/>
      <c r="BQ23" s="215">
        <v>17</v>
      </c>
      <c r="BR23" s="216"/>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07"/>
    </row>
    <row r="24" spans="1:131" s="208" customFormat="1" ht="26.25" customHeight="1" x14ac:dyDescent="0.15">
      <c r="A24" s="1092" t="s">
        <v>376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07"/>
    </row>
    <row r="25" spans="1:131" s="200" customFormat="1" ht="26.25" customHeight="1" thickBot="1" x14ac:dyDescent="0.2">
      <c r="A25" s="1091" t="s">
        <v>377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199"/>
    </row>
    <row r="26" spans="1:131" s="200" customFormat="1" ht="26.25" customHeight="1" x14ac:dyDescent="0.15">
      <c r="A26" s="1029" t="s">
        <v>348</v>
      </c>
      <c r="B26" s="1030"/>
      <c r="C26" s="1030"/>
      <c r="D26" s="1030"/>
      <c r="E26" s="1030"/>
      <c r="F26" s="1030"/>
      <c r="G26" s="1030"/>
      <c r="H26" s="1030"/>
      <c r="I26" s="1030"/>
      <c r="J26" s="1030"/>
      <c r="K26" s="1030"/>
      <c r="L26" s="1030"/>
      <c r="M26" s="1030"/>
      <c r="N26" s="1030"/>
      <c r="O26" s="1030"/>
      <c r="P26" s="1031"/>
      <c r="Q26" s="1035" t="s">
        <v>378</v>
      </c>
      <c r="R26" s="1036"/>
      <c r="S26" s="1036"/>
      <c r="T26" s="1036"/>
      <c r="U26" s="1037"/>
      <c r="V26" s="1035" t="s">
        <v>379</v>
      </c>
      <c r="W26" s="1036"/>
      <c r="X26" s="1036"/>
      <c r="Y26" s="1036"/>
      <c r="Z26" s="1037"/>
      <c r="AA26" s="1035" t="s">
        <v>380</v>
      </c>
      <c r="AB26" s="1036"/>
      <c r="AC26" s="1036"/>
      <c r="AD26" s="1036"/>
      <c r="AE26" s="1036"/>
      <c r="AF26" s="1087" t="s">
        <v>381</v>
      </c>
      <c r="AG26" s="1042"/>
      <c r="AH26" s="1042"/>
      <c r="AI26" s="1042"/>
      <c r="AJ26" s="1088"/>
      <c r="AK26" s="1036" t="s">
        <v>382</v>
      </c>
      <c r="AL26" s="1036"/>
      <c r="AM26" s="1036"/>
      <c r="AN26" s="1036"/>
      <c r="AO26" s="1037"/>
      <c r="AP26" s="1035" t="s">
        <v>383</v>
      </c>
      <c r="AQ26" s="1036"/>
      <c r="AR26" s="1036"/>
      <c r="AS26" s="1036"/>
      <c r="AT26" s="1037"/>
      <c r="AU26" s="1035" t="s">
        <v>384</v>
      </c>
      <c r="AV26" s="1036"/>
      <c r="AW26" s="1036"/>
      <c r="AX26" s="1036"/>
      <c r="AY26" s="1037"/>
      <c r="AZ26" s="1035" t="s">
        <v>385</v>
      </c>
      <c r="BA26" s="1036"/>
      <c r="BB26" s="1036"/>
      <c r="BC26" s="1036"/>
      <c r="BD26" s="1037"/>
      <c r="BE26" s="1035" t="s">
        <v>355</v>
      </c>
      <c r="BF26" s="1036"/>
      <c r="BG26" s="1036"/>
      <c r="BH26" s="1036"/>
      <c r="BI26" s="1051"/>
      <c r="BJ26" s="205"/>
      <c r="BK26" s="205"/>
      <c r="BL26" s="205"/>
      <c r="BM26" s="205"/>
      <c r="BN26" s="205"/>
      <c r="BO26" s="218"/>
      <c r="BP26" s="218"/>
      <c r="BQ26" s="215">
        <v>20</v>
      </c>
      <c r="BR26" s="216"/>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199"/>
    </row>
    <row r="27" spans="1:131" s="200" customFormat="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89"/>
      <c r="AG27" s="1045"/>
      <c r="AH27" s="1045"/>
      <c r="AI27" s="1045"/>
      <c r="AJ27" s="1090"/>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05"/>
      <c r="BK27" s="205"/>
      <c r="BL27" s="205"/>
      <c r="BM27" s="205"/>
      <c r="BN27" s="205"/>
      <c r="BO27" s="218"/>
      <c r="BP27" s="218"/>
      <c r="BQ27" s="215">
        <v>21</v>
      </c>
      <c r="BR27" s="216"/>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199"/>
    </row>
    <row r="28" spans="1:131" s="200" customFormat="1" ht="26.25" customHeight="1" thickTop="1" x14ac:dyDescent="0.15">
      <c r="A28" s="219">
        <v>1</v>
      </c>
      <c r="B28" s="1019" t="s">
        <v>386</v>
      </c>
      <c r="C28" s="1020"/>
      <c r="D28" s="1020"/>
      <c r="E28" s="1020"/>
      <c r="F28" s="1020"/>
      <c r="G28" s="1020"/>
      <c r="H28" s="1020"/>
      <c r="I28" s="1020"/>
      <c r="J28" s="1020"/>
      <c r="K28" s="1020"/>
      <c r="L28" s="1020"/>
      <c r="M28" s="1020"/>
      <c r="N28" s="1020"/>
      <c r="O28" s="1020"/>
      <c r="P28" s="1021"/>
      <c r="Q28" s="1081">
        <v>15039</v>
      </c>
      <c r="R28" s="1082"/>
      <c r="S28" s="1082"/>
      <c r="T28" s="1082"/>
      <c r="U28" s="1082"/>
      <c r="V28" s="1082">
        <v>15000</v>
      </c>
      <c r="W28" s="1082"/>
      <c r="X28" s="1082"/>
      <c r="Y28" s="1082"/>
      <c r="Z28" s="1082"/>
      <c r="AA28" s="1082">
        <v>39</v>
      </c>
      <c r="AB28" s="1082"/>
      <c r="AC28" s="1082"/>
      <c r="AD28" s="1082"/>
      <c r="AE28" s="1083"/>
      <c r="AF28" s="1084">
        <v>39</v>
      </c>
      <c r="AG28" s="1082"/>
      <c r="AH28" s="1082"/>
      <c r="AI28" s="1082"/>
      <c r="AJ28" s="1085"/>
      <c r="AK28" s="1086">
        <v>1375</v>
      </c>
      <c r="AL28" s="1077"/>
      <c r="AM28" s="1077"/>
      <c r="AN28" s="1077"/>
      <c r="AO28" s="1077"/>
      <c r="AP28" s="1077" t="s">
        <v>494</v>
      </c>
      <c r="AQ28" s="1077"/>
      <c r="AR28" s="1077"/>
      <c r="AS28" s="1077"/>
      <c r="AT28" s="1077"/>
      <c r="AU28" s="1077" t="s">
        <v>494</v>
      </c>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199"/>
    </row>
    <row r="29" spans="1:131" s="200" customFormat="1" ht="26.25" customHeight="1" x14ac:dyDescent="0.15">
      <c r="A29" s="219">
        <v>2</v>
      </c>
      <c r="B29" s="1013" t="s">
        <v>387</v>
      </c>
      <c r="C29" s="1014"/>
      <c r="D29" s="1014"/>
      <c r="E29" s="1014"/>
      <c r="F29" s="1014"/>
      <c r="G29" s="1014"/>
      <c r="H29" s="1014"/>
      <c r="I29" s="1014"/>
      <c r="J29" s="1014"/>
      <c r="K29" s="1014"/>
      <c r="L29" s="1014"/>
      <c r="M29" s="1014"/>
      <c r="N29" s="1014"/>
      <c r="O29" s="1014"/>
      <c r="P29" s="1015"/>
      <c r="Q29" s="1074">
        <v>123</v>
      </c>
      <c r="R29" s="1075"/>
      <c r="S29" s="1075"/>
      <c r="T29" s="1075"/>
      <c r="U29" s="1075"/>
      <c r="V29" s="1075">
        <v>104</v>
      </c>
      <c r="W29" s="1075"/>
      <c r="X29" s="1075"/>
      <c r="Y29" s="1075"/>
      <c r="Z29" s="1075"/>
      <c r="AA29" s="1075">
        <v>19</v>
      </c>
      <c r="AB29" s="1075"/>
      <c r="AC29" s="1075"/>
      <c r="AD29" s="1075"/>
      <c r="AE29" s="1076"/>
      <c r="AF29" s="1053">
        <v>19</v>
      </c>
      <c r="AG29" s="1054"/>
      <c r="AH29" s="1054"/>
      <c r="AI29" s="1054"/>
      <c r="AJ29" s="1055"/>
      <c r="AK29" s="1011">
        <v>0</v>
      </c>
      <c r="AL29" s="1002"/>
      <c r="AM29" s="1002"/>
      <c r="AN29" s="1002"/>
      <c r="AO29" s="1002"/>
      <c r="AP29" s="1002">
        <v>2</v>
      </c>
      <c r="AQ29" s="1002"/>
      <c r="AR29" s="1002"/>
      <c r="AS29" s="1002"/>
      <c r="AT29" s="1002"/>
      <c r="AU29" s="1002" t="s">
        <v>494</v>
      </c>
      <c r="AV29" s="1002"/>
      <c r="AW29" s="1002"/>
      <c r="AX29" s="1002"/>
      <c r="AY29" s="1002"/>
      <c r="AZ29" s="1073"/>
      <c r="BA29" s="1073"/>
      <c r="BB29" s="1073"/>
      <c r="BC29" s="1073"/>
      <c r="BD29" s="1073"/>
      <c r="BE29" s="1066"/>
      <c r="BF29" s="1066"/>
      <c r="BG29" s="1066"/>
      <c r="BH29" s="1066"/>
      <c r="BI29" s="1067"/>
      <c r="BJ29" s="205"/>
      <c r="BK29" s="205"/>
      <c r="BL29" s="205"/>
      <c r="BM29" s="205"/>
      <c r="BN29" s="205"/>
      <c r="BO29" s="218"/>
      <c r="BP29" s="218"/>
      <c r="BQ29" s="215">
        <v>23</v>
      </c>
      <c r="BR29" s="216"/>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199"/>
    </row>
    <row r="30" spans="1:131" s="200" customFormat="1" ht="26.25" customHeight="1" x14ac:dyDescent="0.15">
      <c r="A30" s="219">
        <v>3</v>
      </c>
      <c r="B30" s="1013" t="s">
        <v>388</v>
      </c>
      <c r="C30" s="1014"/>
      <c r="D30" s="1014"/>
      <c r="E30" s="1014"/>
      <c r="F30" s="1014"/>
      <c r="G30" s="1014"/>
      <c r="H30" s="1014"/>
      <c r="I30" s="1014"/>
      <c r="J30" s="1014"/>
      <c r="K30" s="1014"/>
      <c r="L30" s="1014"/>
      <c r="M30" s="1014"/>
      <c r="N30" s="1014"/>
      <c r="O30" s="1014"/>
      <c r="P30" s="1015"/>
      <c r="Q30" s="1074">
        <v>967</v>
      </c>
      <c r="R30" s="1075"/>
      <c r="S30" s="1075"/>
      <c r="T30" s="1075"/>
      <c r="U30" s="1075"/>
      <c r="V30" s="1075">
        <v>962</v>
      </c>
      <c r="W30" s="1075"/>
      <c r="X30" s="1075"/>
      <c r="Y30" s="1075"/>
      <c r="Z30" s="1075"/>
      <c r="AA30" s="1075">
        <v>5</v>
      </c>
      <c r="AB30" s="1075"/>
      <c r="AC30" s="1075"/>
      <c r="AD30" s="1075"/>
      <c r="AE30" s="1076"/>
      <c r="AF30" s="1053">
        <v>5</v>
      </c>
      <c r="AG30" s="1054"/>
      <c r="AH30" s="1054"/>
      <c r="AI30" s="1054"/>
      <c r="AJ30" s="1055"/>
      <c r="AK30" s="1011">
        <v>235</v>
      </c>
      <c r="AL30" s="1002"/>
      <c r="AM30" s="1002"/>
      <c r="AN30" s="1002"/>
      <c r="AO30" s="1002"/>
      <c r="AP30" s="1002" t="s">
        <v>494</v>
      </c>
      <c r="AQ30" s="1002"/>
      <c r="AR30" s="1002"/>
      <c r="AS30" s="1002"/>
      <c r="AT30" s="1002"/>
      <c r="AU30" s="1002" t="s">
        <v>494</v>
      </c>
      <c r="AV30" s="1002"/>
      <c r="AW30" s="1002"/>
      <c r="AX30" s="1002"/>
      <c r="AY30" s="1002"/>
      <c r="AZ30" s="1073"/>
      <c r="BA30" s="1073"/>
      <c r="BB30" s="1073"/>
      <c r="BC30" s="1073"/>
      <c r="BD30" s="1073"/>
      <c r="BE30" s="1066"/>
      <c r="BF30" s="1066"/>
      <c r="BG30" s="1066"/>
      <c r="BH30" s="1066"/>
      <c r="BI30" s="1067"/>
      <c r="BJ30" s="205"/>
      <c r="BK30" s="205"/>
      <c r="BL30" s="205"/>
      <c r="BM30" s="205"/>
      <c r="BN30" s="205"/>
      <c r="BO30" s="218"/>
      <c r="BP30" s="218"/>
      <c r="BQ30" s="215">
        <v>24</v>
      </c>
      <c r="BR30" s="216"/>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199"/>
    </row>
    <row r="31" spans="1:131" s="200" customFormat="1" ht="26.25" customHeight="1" x14ac:dyDescent="0.15">
      <c r="A31" s="219">
        <v>4</v>
      </c>
      <c r="B31" s="1013" t="s">
        <v>389</v>
      </c>
      <c r="C31" s="1014"/>
      <c r="D31" s="1014"/>
      <c r="E31" s="1014"/>
      <c r="F31" s="1014"/>
      <c r="G31" s="1014"/>
      <c r="H31" s="1014"/>
      <c r="I31" s="1014"/>
      <c r="J31" s="1014"/>
      <c r="K31" s="1014"/>
      <c r="L31" s="1014"/>
      <c r="M31" s="1014"/>
      <c r="N31" s="1014"/>
      <c r="O31" s="1014"/>
      <c r="P31" s="1015"/>
      <c r="Q31" s="1074">
        <v>7652</v>
      </c>
      <c r="R31" s="1075"/>
      <c r="S31" s="1075"/>
      <c r="T31" s="1075"/>
      <c r="U31" s="1075"/>
      <c r="V31" s="1075">
        <v>7352</v>
      </c>
      <c r="W31" s="1075"/>
      <c r="X31" s="1075"/>
      <c r="Y31" s="1075"/>
      <c r="Z31" s="1075"/>
      <c r="AA31" s="1075">
        <v>299</v>
      </c>
      <c r="AB31" s="1075"/>
      <c r="AC31" s="1075"/>
      <c r="AD31" s="1075"/>
      <c r="AE31" s="1076"/>
      <c r="AF31" s="1053">
        <v>299</v>
      </c>
      <c r="AG31" s="1054"/>
      <c r="AH31" s="1054"/>
      <c r="AI31" s="1054"/>
      <c r="AJ31" s="1055"/>
      <c r="AK31" s="1011">
        <v>1129</v>
      </c>
      <c r="AL31" s="1002"/>
      <c r="AM31" s="1002"/>
      <c r="AN31" s="1002"/>
      <c r="AO31" s="1002"/>
      <c r="AP31" s="1002" t="s">
        <v>494</v>
      </c>
      <c r="AQ31" s="1002"/>
      <c r="AR31" s="1002"/>
      <c r="AS31" s="1002"/>
      <c r="AT31" s="1002"/>
      <c r="AU31" s="1002" t="s">
        <v>494</v>
      </c>
      <c r="AV31" s="1002"/>
      <c r="AW31" s="1002"/>
      <c r="AX31" s="1002"/>
      <c r="AY31" s="1002"/>
      <c r="AZ31" s="1073"/>
      <c r="BA31" s="1073"/>
      <c r="BB31" s="1073"/>
      <c r="BC31" s="1073"/>
      <c r="BD31" s="1073"/>
      <c r="BE31" s="1066"/>
      <c r="BF31" s="1066"/>
      <c r="BG31" s="1066"/>
      <c r="BH31" s="1066"/>
      <c r="BI31" s="1067"/>
      <c r="BJ31" s="205"/>
      <c r="BK31" s="205"/>
      <c r="BL31" s="205"/>
      <c r="BM31" s="205"/>
      <c r="BN31" s="205"/>
      <c r="BO31" s="218"/>
      <c r="BP31" s="218"/>
      <c r="BQ31" s="215">
        <v>25</v>
      </c>
      <c r="BR31" s="216"/>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199"/>
    </row>
    <row r="32" spans="1:131" s="200" customFormat="1" ht="26.25" customHeight="1" x14ac:dyDescent="0.15">
      <c r="A32" s="219">
        <v>5</v>
      </c>
      <c r="B32" s="1013" t="s">
        <v>390</v>
      </c>
      <c r="C32" s="1014"/>
      <c r="D32" s="1014"/>
      <c r="E32" s="1014"/>
      <c r="F32" s="1014"/>
      <c r="G32" s="1014"/>
      <c r="H32" s="1014"/>
      <c r="I32" s="1014"/>
      <c r="J32" s="1014"/>
      <c r="K32" s="1014"/>
      <c r="L32" s="1014"/>
      <c r="M32" s="1014"/>
      <c r="N32" s="1014"/>
      <c r="O32" s="1014"/>
      <c r="P32" s="1015"/>
      <c r="Q32" s="1074">
        <v>2638</v>
      </c>
      <c r="R32" s="1075"/>
      <c r="S32" s="1075"/>
      <c r="T32" s="1075"/>
      <c r="U32" s="1075"/>
      <c r="V32" s="1075">
        <v>2416</v>
      </c>
      <c r="W32" s="1075"/>
      <c r="X32" s="1075"/>
      <c r="Y32" s="1075"/>
      <c r="Z32" s="1075"/>
      <c r="AA32" s="1075">
        <v>221</v>
      </c>
      <c r="AB32" s="1075"/>
      <c r="AC32" s="1075"/>
      <c r="AD32" s="1075"/>
      <c r="AE32" s="1076"/>
      <c r="AF32" s="1053">
        <v>2143</v>
      </c>
      <c r="AG32" s="1054"/>
      <c r="AH32" s="1054"/>
      <c r="AI32" s="1054"/>
      <c r="AJ32" s="1055"/>
      <c r="AK32" s="1011">
        <v>19</v>
      </c>
      <c r="AL32" s="1002"/>
      <c r="AM32" s="1002"/>
      <c r="AN32" s="1002"/>
      <c r="AO32" s="1002"/>
      <c r="AP32" s="1002">
        <v>7529</v>
      </c>
      <c r="AQ32" s="1002"/>
      <c r="AR32" s="1002"/>
      <c r="AS32" s="1002"/>
      <c r="AT32" s="1002"/>
      <c r="AU32" s="1002">
        <v>60</v>
      </c>
      <c r="AV32" s="1002"/>
      <c r="AW32" s="1002"/>
      <c r="AX32" s="1002"/>
      <c r="AY32" s="1002"/>
      <c r="AZ32" s="1073"/>
      <c r="BA32" s="1073"/>
      <c r="BB32" s="1073"/>
      <c r="BC32" s="1073"/>
      <c r="BD32" s="1073"/>
      <c r="BE32" s="1066" t="s">
        <v>391</v>
      </c>
      <c r="BF32" s="1066"/>
      <c r="BG32" s="1066"/>
      <c r="BH32" s="1066"/>
      <c r="BI32" s="1067"/>
      <c r="BJ32" s="205"/>
      <c r="BK32" s="205"/>
      <c r="BL32" s="205"/>
      <c r="BM32" s="205"/>
      <c r="BN32" s="205"/>
      <c r="BO32" s="218"/>
      <c r="BP32" s="218"/>
      <c r="BQ32" s="215">
        <v>26</v>
      </c>
      <c r="BR32" s="216"/>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199"/>
    </row>
    <row r="33" spans="1:131" s="200" customFormat="1" ht="26.25" customHeight="1" x14ac:dyDescent="0.15">
      <c r="A33" s="219">
        <v>6</v>
      </c>
      <c r="B33" s="1013" t="s">
        <v>392</v>
      </c>
      <c r="C33" s="1014"/>
      <c r="D33" s="1014"/>
      <c r="E33" s="1014"/>
      <c r="F33" s="1014"/>
      <c r="G33" s="1014"/>
      <c r="H33" s="1014"/>
      <c r="I33" s="1014"/>
      <c r="J33" s="1014"/>
      <c r="K33" s="1014"/>
      <c r="L33" s="1014"/>
      <c r="M33" s="1014"/>
      <c r="N33" s="1014"/>
      <c r="O33" s="1014"/>
      <c r="P33" s="1015"/>
      <c r="Q33" s="1074">
        <v>1743</v>
      </c>
      <c r="R33" s="1075"/>
      <c r="S33" s="1075"/>
      <c r="T33" s="1075"/>
      <c r="U33" s="1075"/>
      <c r="V33" s="1075">
        <v>1658</v>
      </c>
      <c r="W33" s="1075"/>
      <c r="X33" s="1075"/>
      <c r="Y33" s="1075"/>
      <c r="Z33" s="1075"/>
      <c r="AA33" s="1075">
        <v>85</v>
      </c>
      <c r="AB33" s="1075"/>
      <c r="AC33" s="1075"/>
      <c r="AD33" s="1075"/>
      <c r="AE33" s="1076"/>
      <c r="AF33" s="1053">
        <v>938</v>
      </c>
      <c r="AG33" s="1054"/>
      <c r="AH33" s="1054"/>
      <c r="AI33" s="1054"/>
      <c r="AJ33" s="1055"/>
      <c r="AK33" s="1011">
        <v>682</v>
      </c>
      <c r="AL33" s="1002"/>
      <c r="AM33" s="1002"/>
      <c r="AN33" s="1002"/>
      <c r="AO33" s="1002"/>
      <c r="AP33" s="1002">
        <v>12051</v>
      </c>
      <c r="AQ33" s="1002"/>
      <c r="AR33" s="1002"/>
      <c r="AS33" s="1002"/>
      <c r="AT33" s="1002"/>
      <c r="AU33" s="1002">
        <v>4146</v>
      </c>
      <c r="AV33" s="1002"/>
      <c r="AW33" s="1002"/>
      <c r="AX33" s="1002"/>
      <c r="AY33" s="1002"/>
      <c r="AZ33" s="1073"/>
      <c r="BA33" s="1073"/>
      <c r="BB33" s="1073"/>
      <c r="BC33" s="1073"/>
      <c r="BD33" s="1073"/>
      <c r="BE33" s="1066" t="s">
        <v>391</v>
      </c>
      <c r="BF33" s="1066"/>
      <c r="BG33" s="1066"/>
      <c r="BH33" s="1066"/>
      <c r="BI33" s="1067"/>
      <c r="BJ33" s="205"/>
      <c r="BK33" s="205"/>
      <c r="BL33" s="205"/>
      <c r="BM33" s="205"/>
      <c r="BN33" s="205"/>
      <c r="BO33" s="218"/>
      <c r="BP33" s="218"/>
      <c r="BQ33" s="215">
        <v>27</v>
      </c>
      <c r="BR33" s="216"/>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199"/>
    </row>
    <row r="34" spans="1:131" s="200" customFormat="1" ht="26.25" customHeight="1" x14ac:dyDescent="0.15">
      <c r="A34" s="219">
        <v>7</v>
      </c>
      <c r="B34" s="1013" t="s">
        <v>393</v>
      </c>
      <c r="C34" s="1014"/>
      <c r="D34" s="1014"/>
      <c r="E34" s="1014"/>
      <c r="F34" s="1014"/>
      <c r="G34" s="1014"/>
      <c r="H34" s="1014"/>
      <c r="I34" s="1014"/>
      <c r="J34" s="1014"/>
      <c r="K34" s="1014"/>
      <c r="L34" s="1014"/>
      <c r="M34" s="1014"/>
      <c r="N34" s="1014"/>
      <c r="O34" s="1014"/>
      <c r="P34" s="1015"/>
      <c r="Q34" s="1074">
        <v>735</v>
      </c>
      <c r="R34" s="1075"/>
      <c r="S34" s="1075"/>
      <c r="T34" s="1075"/>
      <c r="U34" s="1075"/>
      <c r="V34" s="1075">
        <v>689</v>
      </c>
      <c r="W34" s="1075"/>
      <c r="X34" s="1075"/>
      <c r="Y34" s="1075"/>
      <c r="Z34" s="1075"/>
      <c r="AA34" s="1075">
        <v>46</v>
      </c>
      <c r="AB34" s="1075"/>
      <c r="AC34" s="1075"/>
      <c r="AD34" s="1075"/>
      <c r="AE34" s="1076"/>
      <c r="AF34" s="1053">
        <v>46</v>
      </c>
      <c r="AG34" s="1054"/>
      <c r="AH34" s="1054"/>
      <c r="AI34" s="1054"/>
      <c r="AJ34" s="1055"/>
      <c r="AK34" s="1011">
        <v>488</v>
      </c>
      <c r="AL34" s="1002"/>
      <c r="AM34" s="1002"/>
      <c r="AN34" s="1002"/>
      <c r="AO34" s="1002"/>
      <c r="AP34" s="1002">
        <v>4814</v>
      </c>
      <c r="AQ34" s="1002"/>
      <c r="AR34" s="1002"/>
      <c r="AS34" s="1002"/>
      <c r="AT34" s="1002"/>
      <c r="AU34" s="1002">
        <v>4814</v>
      </c>
      <c r="AV34" s="1002"/>
      <c r="AW34" s="1002"/>
      <c r="AX34" s="1002"/>
      <c r="AY34" s="1002"/>
      <c r="AZ34" s="1073"/>
      <c r="BA34" s="1073"/>
      <c r="BB34" s="1073"/>
      <c r="BC34" s="1073"/>
      <c r="BD34" s="1073"/>
      <c r="BE34" s="1066" t="s">
        <v>394</v>
      </c>
      <c r="BF34" s="1066"/>
      <c r="BG34" s="1066"/>
      <c r="BH34" s="1066"/>
      <c r="BI34" s="1067"/>
      <c r="BJ34" s="205"/>
      <c r="BK34" s="205"/>
      <c r="BL34" s="205"/>
      <c r="BM34" s="205"/>
      <c r="BN34" s="205"/>
      <c r="BO34" s="218"/>
      <c r="BP34" s="218"/>
      <c r="BQ34" s="215">
        <v>28</v>
      </c>
      <c r="BR34" s="216"/>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199"/>
    </row>
    <row r="35" spans="1:131" s="200" customFormat="1" ht="26.25" customHeight="1" x14ac:dyDescent="0.15">
      <c r="A35" s="219">
        <v>8</v>
      </c>
      <c r="B35" s="1013" t="s">
        <v>395</v>
      </c>
      <c r="C35" s="1014"/>
      <c r="D35" s="1014"/>
      <c r="E35" s="1014"/>
      <c r="F35" s="1014"/>
      <c r="G35" s="1014"/>
      <c r="H35" s="1014"/>
      <c r="I35" s="1014"/>
      <c r="J35" s="1014"/>
      <c r="K35" s="1014"/>
      <c r="L35" s="1014"/>
      <c r="M35" s="1014"/>
      <c r="N35" s="1014"/>
      <c r="O35" s="1014"/>
      <c r="P35" s="1015"/>
      <c r="Q35" s="1074">
        <v>887</v>
      </c>
      <c r="R35" s="1075"/>
      <c r="S35" s="1075"/>
      <c r="T35" s="1075"/>
      <c r="U35" s="1075"/>
      <c r="V35" s="1075">
        <v>213</v>
      </c>
      <c r="W35" s="1075"/>
      <c r="X35" s="1075"/>
      <c r="Y35" s="1075"/>
      <c r="Z35" s="1075"/>
      <c r="AA35" s="1075">
        <v>674</v>
      </c>
      <c r="AB35" s="1075"/>
      <c r="AC35" s="1075"/>
      <c r="AD35" s="1075"/>
      <c r="AE35" s="1076"/>
      <c r="AF35" s="1053">
        <v>259</v>
      </c>
      <c r="AG35" s="1054"/>
      <c r="AH35" s="1054"/>
      <c r="AI35" s="1054"/>
      <c r="AJ35" s="1055"/>
      <c r="AK35" s="1011">
        <v>77</v>
      </c>
      <c r="AL35" s="1002"/>
      <c r="AM35" s="1002"/>
      <c r="AN35" s="1002"/>
      <c r="AO35" s="1002"/>
      <c r="AP35" s="1002">
        <v>437</v>
      </c>
      <c r="AQ35" s="1002"/>
      <c r="AR35" s="1002"/>
      <c r="AS35" s="1002"/>
      <c r="AT35" s="1002"/>
      <c r="AU35" s="1002" t="s">
        <v>494</v>
      </c>
      <c r="AV35" s="1002"/>
      <c r="AW35" s="1002"/>
      <c r="AX35" s="1002"/>
      <c r="AY35" s="1002"/>
      <c r="AZ35" s="1073"/>
      <c r="BA35" s="1073"/>
      <c r="BB35" s="1073"/>
      <c r="BC35" s="1073"/>
      <c r="BD35" s="1073"/>
      <c r="BE35" s="1066" t="s">
        <v>394</v>
      </c>
      <c r="BF35" s="1066"/>
      <c r="BG35" s="1066"/>
      <c r="BH35" s="1066"/>
      <c r="BI35" s="1067"/>
      <c r="BJ35" s="205"/>
      <c r="BK35" s="205"/>
      <c r="BL35" s="205"/>
      <c r="BM35" s="205"/>
      <c r="BN35" s="205"/>
      <c r="BO35" s="218"/>
      <c r="BP35" s="218"/>
      <c r="BQ35" s="215">
        <v>29</v>
      </c>
      <c r="BR35" s="216"/>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199"/>
    </row>
    <row r="36" spans="1:131" s="200" customFormat="1" ht="26.25" customHeight="1" x14ac:dyDescent="0.15">
      <c r="A36" s="219">
        <v>9</v>
      </c>
      <c r="B36" s="1013"/>
      <c r="C36" s="1014"/>
      <c r="D36" s="1014"/>
      <c r="E36" s="1014"/>
      <c r="F36" s="1014"/>
      <c r="G36" s="1014"/>
      <c r="H36" s="1014"/>
      <c r="I36" s="1014"/>
      <c r="J36" s="1014"/>
      <c r="K36" s="1014"/>
      <c r="L36" s="1014"/>
      <c r="M36" s="1014"/>
      <c r="N36" s="1014"/>
      <c r="O36" s="1014"/>
      <c r="P36" s="1015"/>
      <c r="Q36" s="1074"/>
      <c r="R36" s="1075"/>
      <c r="S36" s="1075"/>
      <c r="T36" s="1075"/>
      <c r="U36" s="1075"/>
      <c r="V36" s="1075"/>
      <c r="W36" s="1075"/>
      <c r="X36" s="1075"/>
      <c r="Y36" s="1075"/>
      <c r="Z36" s="1075"/>
      <c r="AA36" s="1075"/>
      <c r="AB36" s="1075"/>
      <c r="AC36" s="1075"/>
      <c r="AD36" s="1075"/>
      <c r="AE36" s="1076"/>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6"/>
      <c r="BF36" s="1066"/>
      <c r="BG36" s="1066"/>
      <c r="BH36" s="1066"/>
      <c r="BI36" s="1067"/>
      <c r="BJ36" s="205"/>
      <c r="BK36" s="205"/>
      <c r="BL36" s="205"/>
      <c r="BM36" s="205"/>
      <c r="BN36" s="205"/>
      <c r="BO36" s="218"/>
      <c r="BP36" s="218"/>
      <c r="BQ36" s="215">
        <v>30</v>
      </c>
      <c r="BR36" s="216"/>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199"/>
    </row>
    <row r="37" spans="1:131" s="200" customFormat="1" ht="26.25" customHeight="1" x14ac:dyDescent="0.15">
      <c r="A37" s="219">
        <v>10</v>
      </c>
      <c r="B37" s="1013"/>
      <c r="C37" s="1014"/>
      <c r="D37" s="1014"/>
      <c r="E37" s="1014"/>
      <c r="F37" s="1014"/>
      <c r="G37" s="1014"/>
      <c r="H37" s="1014"/>
      <c r="I37" s="1014"/>
      <c r="J37" s="1014"/>
      <c r="K37" s="1014"/>
      <c r="L37" s="1014"/>
      <c r="M37" s="1014"/>
      <c r="N37" s="1014"/>
      <c r="O37" s="1014"/>
      <c r="P37" s="1015"/>
      <c r="Q37" s="1074"/>
      <c r="R37" s="1075"/>
      <c r="S37" s="1075"/>
      <c r="T37" s="1075"/>
      <c r="U37" s="1075"/>
      <c r="V37" s="1075"/>
      <c r="W37" s="1075"/>
      <c r="X37" s="1075"/>
      <c r="Y37" s="1075"/>
      <c r="Z37" s="1075"/>
      <c r="AA37" s="1075"/>
      <c r="AB37" s="1075"/>
      <c r="AC37" s="1075"/>
      <c r="AD37" s="1075"/>
      <c r="AE37" s="1076"/>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6"/>
      <c r="BF37" s="1066"/>
      <c r="BG37" s="1066"/>
      <c r="BH37" s="1066"/>
      <c r="BI37" s="1067"/>
      <c r="BJ37" s="205"/>
      <c r="BK37" s="205"/>
      <c r="BL37" s="205"/>
      <c r="BM37" s="205"/>
      <c r="BN37" s="205"/>
      <c r="BO37" s="218"/>
      <c r="BP37" s="218"/>
      <c r="BQ37" s="215">
        <v>31</v>
      </c>
      <c r="BR37" s="216"/>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199"/>
    </row>
    <row r="38" spans="1:131" s="200" customFormat="1" ht="26.25" customHeight="1" x14ac:dyDescent="0.15">
      <c r="A38" s="219">
        <v>11</v>
      </c>
      <c r="B38" s="1013"/>
      <c r="C38" s="1014"/>
      <c r="D38" s="1014"/>
      <c r="E38" s="1014"/>
      <c r="F38" s="1014"/>
      <c r="G38" s="1014"/>
      <c r="H38" s="1014"/>
      <c r="I38" s="1014"/>
      <c r="J38" s="1014"/>
      <c r="K38" s="1014"/>
      <c r="L38" s="1014"/>
      <c r="M38" s="1014"/>
      <c r="N38" s="1014"/>
      <c r="O38" s="1014"/>
      <c r="P38" s="1015"/>
      <c r="Q38" s="1074"/>
      <c r="R38" s="1075"/>
      <c r="S38" s="1075"/>
      <c r="T38" s="1075"/>
      <c r="U38" s="1075"/>
      <c r="V38" s="1075"/>
      <c r="W38" s="1075"/>
      <c r="X38" s="1075"/>
      <c r="Y38" s="1075"/>
      <c r="Z38" s="1075"/>
      <c r="AA38" s="1075"/>
      <c r="AB38" s="1075"/>
      <c r="AC38" s="1075"/>
      <c r="AD38" s="1075"/>
      <c r="AE38" s="1076"/>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6"/>
      <c r="BF38" s="1066"/>
      <c r="BG38" s="1066"/>
      <c r="BH38" s="1066"/>
      <c r="BI38" s="1067"/>
      <c r="BJ38" s="205"/>
      <c r="BK38" s="205"/>
      <c r="BL38" s="205"/>
      <c r="BM38" s="205"/>
      <c r="BN38" s="205"/>
      <c r="BO38" s="218"/>
      <c r="BP38" s="218"/>
      <c r="BQ38" s="215">
        <v>32</v>
      </c>
      <c r="BR38" s="216"/>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199"/>
    </row>
    <row r="39" spans="1:131" s="200" customFormat="1" ht="26.25" customHeight="1" x14ac:dyDescent="0.15">
      <c r="A39" s="219">
        <v>12</v>
      </c>
      <c r="B39" s="1013"/>
      <c r="C39" s="1014"/>
      <c r="D39" s="1014"/>
      <c r="E39" s="1014"/>
      <c r="F39" s="1014"/>
      <c r="G39" s="1014"/>
      <c r="H39" s="1014"/>
      <c r="I39" s="1014"/>
      <c r="J39" s="1014"/>
      <c r="K39" s="1014"/>
      <c r="L39" s="1014"/>
      <c r="M39" s="1014"/>
      <c r="N39" s="1014"/>
      <c r="O39" s="1014"/>
      <c r="P39" s="1015"/>
      <c r="Q39" s="1074"/>
      <c r="R39" s="1075"/>
      <c r="S39" s="1075"/>
      <c r="T39" s="1075"/>
      <c r="U39" s="1075"/>
      <c r="V39" s="1075"/>
      <c r="W39" s="1075"/>
      <c r="X39" s="1075"/>
      <c r="Y39" s="1075"/>
      <c r="Z39" s="1075"/>
      <c r="AA39" s="1075"/>
      <c r="AB39" s="1075"/>
      <c r="AC39" s="1075"/>
      <c r="AD39" s="1075"/>
      <c r="AE39" s="1076"/>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6"/>
      <c r="BF39" s="1066"/>
      <c r="BG39" s="1066"/>
      <c r="BH39" s="1066"/>
      <c r="BI39" s="1067"/>
      <c r="BJ39" s="205"/>
      <c r="BK39" s="205"/>
      <c r="BL39" s="205"/>
      <c r="BM39" s="205"/>
      <c r="BN39" s="205"/>
      <c r="BO39" s="218"/>
      <c r="BP39" s="218"/>
      <c r="BQ39" s="215">
        <v>33</v>
      </c>
      <c r="BR39" s="216"/>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199"/>
    </row>
    <row r="40" spans="1:131" s="200" customFormat="1" ht="26.25" customHeight="1" x14ac:dyDescent="0.15">
      <c r="A40" s="214">
        <v>13</v>
      </c>
      <c r="B40" s="1013"/>
      <c r="C40" s="1014"/>
      <c r="D40" s="1014"/>
      <c r="E40" s="1014"/>
      <c r="F40" s="1014"/>
      <c r="G40" s="1014"/>
      <c r="H40" s="1014"/>
      <c r="I40" s="1014"/>
      <c r="J40" s="1014"/>
      <c r="K40" s="1014"/>
      <c r="L40" s="1014"/>
      <c r="M40" s="1014"/>
      <c r="N40" s="1014"/>
      <c r="O40" s="1014"/>
      <c r="P40" s="1015"/>
      <c r="Q40" s="1074"/>
      <c r="R40" s="1075"/>
      <c r="S40" s="1075"/>
      <c r="T40" s="1075"/>
      <c r="U40" s="1075"/>
      <c r="V40" s="1075"/>
      <c r="W40" s="1075"/>
      <c r="X40" s="1075"/>
      <c r="Y40" s="1075"/>
      <c r="Z40" s="1075"/>
      <c r="AA40" s="1075"/>
      <c r="AB40" s="1075"/>
      <c r="AC40" s="1075"/>
      <c r="AD40" s="1075"/>
      <c r="AE40" s="1076"/>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6"/>
      <c r="BF40" s="1066"/>
      <c r="BG40" s="1066"/>
      <c r="BH40" s="1066"/>
      <c r="BI40" s="1067"/>
      <c r="BJ40" s="205"/>
      <c r="BK40" s="205"/>
      <c r="BL40" s="205"/>
      <c r="BM40" s="205"/>
      <c r="BN40" s="205"/>
      <c r="BO40" s="218"/>
      <c r="BP40" s="218"/>
      <c r="BQ40" s="215">
        <v>34</v>
      </c>
      <c r="BR40" s="216"/>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199"/>
    </row>
    <row r="41" spans="1:131" s="200" customFormat="1" ht="26.25" customHeight="1" x14ac:dyDescent="0.15">
      <c r="A41" s="214">
        <v>14</v>
      </c>
      <c r="B41" s="1013"/>
      <c r="C41" s="1014"/>
      <c r="D41" s="1014"/>
      <c r="E41" s="1014"/>
      <c r="F41" s="1014"/>
      <c r="G41" s="1014"/>
      <c r="H41" s="1014"/>
      <c r="I41" s="1014"/>
      <c r="J41" s="1014"/>
      <c r="K41" s="1014"/>
      <c r="L41" s="1014"/>
      <c r="M41" s="1014"/>
      <c r="N41" s="1014"/>
      <c r="O41" s="1014"/>
      <c r="P41" s="1015"/>
      <c r="Q41" s="1074"/>
      <c r="R41" s="1075"/>
      <c r="S41" s="1075"/>
      <c r="T41" s="1075"/>
      <c r="U41" s="1075"/>
      <c r="V41" s="1075"/>
      <c r="W41" s="1075"/>
      <c r="X41" s="1075"/>
      <c r="Y41" s="1075"/>
      <c r="Z41" s="1075"/>
      <c r="AA41" s="1075"/>
      <c r="AB41" s="1075"/>
      <c r="AC41" s="1075"/>
      <c r="AD41" s="1075"/>
      <c r="AE41" s="1076"/>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6"/>
      <c r="BF41" s="1066"/>
      <c r="BG41" s="1066"/>
      <c r="BH41" s="1066"/>
      <c r="BI41" s="1067"/>
      <c r="BJ41" s="205"/>
      <c r="BK41" s="205"/>
      <c r="BL41" s="205"/>
      <c r="BM41" s="205"/>
      <c r="BN41" s="205"/>
      <c r="BO41" s="218"/>
      <c r="BP41" s="218"/>
      <c r="BQ41" s="215">
        <v>35</v>
      </c>
      <c r="BR41" s="216"/>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199"/>
    </row>
    <row r="42" spans="1:131" s="200" customFormat="1" ht="26.25" customHeight="1" x14ac:dyDescent="0.15">
      <c r="A42" s="214">
        <v>15</v>
      </c>
      <c r="B42" s="1013"/>
      <c r="C42" s="1014"/>
      <c r="D42" s="1014"/>
      <c r="E42" s="1014"/>
      <c r="F42" s="1014"/>
      <c r="G42" s="1014"/>
      <c r="H42" s="1014"/>
      <c r="I42" s="1014"/>
      <c r="J42" s="1014"/>
      <c r="K42" s="1014"/>
      <c r="L42" s="1014"/>
      <c r="M42" s="1014"/>
      <c r="N42" s="1014"/>
      <c r="O42" s="1014"/>
      <c r="P42" s="1015"/>
      <c r="Q42" s="1074"/>
      <c r="R42" s="1075"/>
      <c r="S42" s="1075"/>
      <c r="T42" s="1075"/>
      <c r="U42" s="1075"/>
      <c r="V42" s="1075"/>
      <c r="W42" s="1075"/>
      <c r="X42" s="1075"/>
      <c r="Y42" s="1075"/>
      <c r="Z42" s="1075"/>
      <c r="AA42" s="1075"/>
      <c r="AB42" s="1075"/>
      <c r="AC42" s="1075"/>
      <c r="AD42" s="1075"/>
      <c r="AE42" s="1076"/>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6"/>
      <c r="BF42" s="1066"/>
      <c r="BG42" s="1066"/>
      <c r="BH42" s="1066"/>
      <c r="BI42" s="1067"/>
      <c r="BJ42" s="205"/>
      <c r="BK42" s="205"/>
      <c r="BL42" s="205"/>
      <c r="BM42" s="205"/>
      <c r="BN42" s="205"/>
      <c r="BO42" s="218"/>
      <c r="BP42" s="218"/>
      <c r="BQ42" s="215">
        <v>36</v>
      </c>
      <c r="BR42" s="216"/>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199"/>
    </row>
    <row r="43" spans="1:131" s="200" customFormat="1" ht="26.25" customHeight="1" x14ac:dyDescent="0.15">
      <c r="A43" s="214">
        <v>16</v>
      </c>
      <c r="B43" s="1013"/>
      <c r="C43" s="1014"/>
      <c r="D43" s="1014"/>
      <c r="E43" s="1014"/>
      <c r="F43" s="1014"/>
      <c r="G43" s="1014"/>
      <c r="H43" s="1014"/>
      <c r="I43" s="1014"/>
      <c r="J43" s="1014"/>
      <c r="K43" s="1014"/>
      <c r="L43" s="1014"/>
      <c r="M43" s="1014"/>
      <c r="N43" s="1014"/>
      <c r="O43" s="1014"/>
      <c r="P43" s="1015"/>
      <c r="Q43" s="1074"/>
      <c r="R43" s="1075"/>
      <c r="S43" s="1075"/>
      <c r="T43" s="1075"/>
      <c r="U43" s="1075"/>
      <c r="V43" s="1075"/>
      <c r="W43" s="1075"/>
      <c r="X43" s="1075"/>
      <c r="Y43" s="1075"/>
      <c r="Z43" s="1075"/>
      <c r="AA43" s="1075"/>
      <c r="AB43" s="1075"/>
      <c r="AC43" s="1075"/>
      <c r="AD43" s="1075"/>
      <c r="AE43" s="1076"/>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6"/>
      <c r="BF43" s="1066"/>
      <c r="BG43" s="1066"/>
      <c r="BH43" s="1066"/>
      <c r="BI43" s="1067"/>
      <c r="BJ43" s="205"/>
      <c r="BK43" s="205"/>
      <c r="BL43" s="205"/>
      <c r="BM43" s="205"/>
      <c r="BN43" s="205"/>
      <c r="BO43" s="218"/>
      <c r="BP43" s="218"/>
      <c r="BQ43" s="215">
        <v>37</v>
      </c>
      <c r="BR43" s="216"/>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199"/>
    </row>
    <row r="44" spans="1:131" s="200" customFormat="1" ht="26.25" customHeight="1" x14ac:dyDescent="0.15">
      <c r="A44" s="214">
        <v>17</v>
      </c>
      <c r="B44" s="1013"/>
      <c r="C44" s="1014"/>
      <c r="D44" s="1014"/>
      <c r="E44" s="1014"/>
      <c r="F44" s="1014"/>
      <c r="G44" s="1014"/>
      <c r="H44" s="1014"/>
      <c r="I44" s="1014"/>
      <c r="J44" s="1014"/>
      <c r="K44" s="1014"/>
      <c r="L44" s="1014"/>
      <c r="M44" s="1014"/>
      <c r="N44" s="1014"/>
      <c r="O44" s="1014"/>
      <c r="P44" s="1015"/>
      <c r="Q44" s="1074"/>
      <c r="R44" s="1075"/>
      <c r="S44" s="1075"/>
      <c r="T44" s="1075"/>
      <c r="U44" s="1075"/>
      <c r="V44" s="1075"/>
      <c r="W44" s="1075"/>
      <c r="X44" s="1075"/>
      <c r="Y44" s="1075"/>
      <c r="Z44" s="1075"/>
      <c r="AA44" s="1075"/>
      <c r="AB44" s="1075"/>
      <c r="AC44" s="1075"/>
      <c r="AD44" s="1075"/>
      <c r="AE44" s="1076"/>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6"/>
      <c r="BF44" s="1066"/>
      <c r="BG44" s="1066"/>
      <c r="BH44" s="1066"/>
      <c r="BI44" s="1067"/>
      <c r="BJ44" s="205"/>
      <c r="BK44" s="205"/>
      <c r="BL44" s="205"/>
      <c r="BM44" s="205"/>
      <c r="BN44" s="205"/>
      <c r="BO44" s="218"/>
      <c r="BP44" s="218"/>
      <c r="BQ44" s="215">
        <v>38</v>
      </c>
      <c r="BR44" s="216"/>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199"/>
    </row>
    <row r="45" spans="1:131" s="200" customFormat="1" ht="26.25" customHeight="1" x14ac:dyDescent="0.15">
      <c r="A45" s="214">
        <v>18</v>
      </c>
      <c r="B45" s="1013"/>
      <c r="C45" s="1014"/>
      <c r="D45" s="1014"/>
      <c r="E45" s="1014"/>
      <c r="F45" s="1014"/>
      <c r="G45" s="1014"/>
      <c r="H45" s="1014"/>
      <c r="I45" s="1014"/>
      <c r="J45" s="1014"/>
      <c r="K45" s="1014"/>
      <c r="L45" s="1014"/>
      <c r="M45" s="1014"/>
      <c r="N45" s="1014"/>
      <c r="O45" s="1014"/>
      <c r="P45" s="1015"/>
      <c r="Q45" s="1074"/>
      <c r="R45" s="1075"/>
      <c r="S45" s="1075"/>
      <c r="T45" s="1075"/>
      <c r="U45" s="1075"/>
      <c r="V45" s="1075"/>
      <c r="W45" s="1075"/>
      <c r="X45" s="1075"/>
      <c r="Y45" s="1075"/>
      <c r="Z45" s="1075"/>
      <c r="AA45" s="1075"/>
      <c r="AB45" s="1075"/>
      <c r="AC45" s="1075"/>
      <c r="AD45" s="1075"/>
      <c r="AE45" s="1076"/>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6"/>
      <c r="BF45" s="1066"/>
      <c r="BG45" s="1066"/>
      <c r="BH45" s="1066"/>
      <c r="BI45" s="1067"/>
      <c r="BJ45" s="205"/>
      <c r="BK45" s="205"/>
      <c r="BL45" s="205"/>
      <c r="BM45" s="205"/>
      <c r="BN45" s="205"/>
      <c r="BO45" s="218"/>
      <c r="BP45" s="218"/>
      <c r="BQ45" s="215">
        <v>39</v>
      </c>
      <c r="BR45" s="216"/>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199"/>
    </row>
    <row r="46" spans="1:131" s="200" customFormat="1" ht="26.25" customHeight="1" x14ac:dyDescent="0.15">
      <c r="A46" s="214">
        <v>19</v>
      </c>
      <c r="B46" s="1013"/>
      <c r="C46" s="1014"/>
      <c r="D46" s="1014"/>
      <c r="E46" s="1014"/>
      <c r="F46" s="1014"/>
      <c r="G46" s="1014"/>
      <c r="H46" s="1014"/>
      <c r="I46" s="1014"/>
      <c r="J46" s="1014"/>
      <c r="K46" s="1014"/>
      <c r="L46" s="1014"/>
      <c r="M46" s="1014"/>
      <c r="N46" s="1014"/>
      <c r="O46" s="1014"/>
      <c r="P46" s="1015"/>
      <c r="Q46" s="1074"/>
      <c r="R46" s="1075"/>
      <c r="S46" s="1075"/>
      <c r="T46" s="1075"/>
      <c r="U46" s="1075"/>
      <c r="V46" s="1075"/>
      <c r="W46" s="1075"/>
      <c r="X46" s="1075"/>
      <c r="Y46" s="1075"/>
      <c r="Z46" s="1075"/>
      <c r="AA46" s="1075"/>
      <c r="AB46" s="1075"/>
      <c r="AC46" s="1075"/>
      <c r="AD46" s="1075"/>
      <c r="AE46" s="1076"/>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6"/>
      <c r="BF46" s="1066"/>
      <c r="BG46" s="1066"/>
      <c r="BH46" s="1066"/>
      <c r="BI46" s="1067"/>
      <c r="BJ46" s="205"/>
      <c r="BK46" s="205"/>
      <c r="BL46" s="205"/>
      <c r="BM46" s="205"/>
      <c r="BN46" s="205"/>
      <c r="BO46" s="218"/>
      <c r="BP46" s="218"/>
      <c r="BQ46" s="215">
        <v>40</v>
      </c>
      <c r="BR46" s="216"/>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199"/>
    </row>
    <row r="47" spans="1:131" s="200" customFormat="1" ht="26.25" customHeight="1" x14ac:dyDescent="0.15">
      <c r="A47" s="214">
        <v>20</v>
      </c>
      <c r="B47" s="1013"/>
      <c r="C47" s="1014"/>
      <c r="D47" s="1014"/>
      <c r="E47" s="1014"/>
      <c r="F47" s="1014"/>
      <c r="G47" s="1014"/>
      <c r="H47" s="1014"/>
      <c r="I47" s="1014"/>
      <c r="J47" s="1014"/>
      <c r="K47" s="1014"/>
      <c r="L47" s="1014"/>
      <c r="M47" s="1014"/>
      <c r="N47" s="1014"/>
      <c r="O47" s="1014"/>
      <c r="P47" s="1015"/>
      <c r="Q47" s="1074"/>
      <c r="R47" s="1075"/>
      <c r="S47" s="1075"/>
      <c r="T47" s="1075"/>
      <c r="U47" s="1075"/>
      <c r="V47" s="1075"/>
      <c r="W47" s="1075"/>
      <c r="X47" s="1075"/>
      <c r="Y47" s="1075"/>
      <c r="Z47" s="1075"/>
      <c r="AA47" s="1075"/>
      <c r="AB47" s="1075"/>
      <c r="AC47" s="1075"/>
      <c r="AD47" s="1075"/>
      <c r="AE47" s="1076"/>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6"/>
      <c r="BF47" s="1066"/>
      <c r="BG47" s="1066"/>
      <c r="BH47" s="1066"/>
      <c r="BI47" s="1067"/>
      <c r="BJ47" s="205"/>
      <c r="BK47" s="205"/>
      <c r="BL47" s="205"/>
      <c r="BM47" s="205"/>
      <c r="BN47" s="205"/>
      <c r="BO47" s="218"/>
      <c r="BP47" s="218"/>
      <c r="BQ47" s="215">
        <v>41</v>
      </c>
      <c r="BR47" s="216"/>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199"/>
    </row>
    <row r="48" spans="1:131" s="200" customFormat="1" ht="26.25" customHeight="1" x14ac:dyDescent="0.15">
      <c r="A48" s="214">
        <v>21</v>
      </c>
      <c r="B48" s="1013"/>
      <c r="C48" s="1014"/>
      <c r="D48" s="1014"/>
      <c r="E48" s="1014"/>
      <c r="F48" s="1014"/>
      <c r="G48" s="1014"/>
      <c r="H48" s="1014"/>
      <c r="I48" s="1014"/>
      <c r="J48" s="1014"/>
      <c r="K48" s="1014"/>
      <c r="L48" s="1014"/>
      <c r="M48" s="1014"/>
      <c r="N48" s="1014"/>
      <c r="O48" s="1014"/>
      <c r="P48" s="1015"/>
      <c r="Q48" s="1074"/>
      <c r="R48" s="1075"/>
      <c r="S48" s="1075"/>
      <c r="T48" s="1075"/>
      <c r="U48" s="1075"/>
      <c r="V48" s="1075"/>
      <c r="W48" s="1075"/>
      <c r="X48" s="1075"/>
      <c r="Y48" s="1075"/>
      <c r="Z48" s="1075"/>
      <c r="AA48" s="1075"/>
      <c r="AB48" s="1075"/>
      <c r="AC48" s="1075"/>
      <c r="AD48" s="1075"/>
      <c r="AE48" s="1076"/>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6"/>
      <c r="BF48" s="1066"/>
      <c r="BG48" s="1066"/>
      <c r="BH48" s="1066"/>
      <c r="BI48" s="1067"/>
      <c r="BJ48" s="205"/>
      <c r="BK48" s="205"/>
      <c r="BL48" s="205"/>
      <c r="BM48" s="205"/>
      <c r="BN48" s="205"/>
      <c r="BO48" s="218"/>
      <c r="BP48" s="218"/>
      <c r="BQ48" s="215">
        <v>42</v>
      </c>
      <c r="BR48" s="216"/>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199"/>
    </row>
    <row r="49" spans="1:131" s="200" customFormat="1" ht="26.25" customHeight="1" x14ac:dyDescent="0.15">
      <c r="A49" s="214">
        <v>22</v>
      </c>
      <c r="B49" s="1013"/>
      <c r="C49" s="1014"/>
      <c r="D49" s="1014"/>
      <c r="E49" s="1014"/>
      <c r="F49" s="1014"/>
      <c r="G49" s="1014"/>
      <c r="H49" s="1014"/>
      <c r="I49" s="1014"/>
      <c r="J49" s="1014"/>
      <c r="K49" s="1014"/>
      <c r="L49" s="1014"/>
      <c r="M49" s="1014"/>
      <c r="N49" s="1014"/>
      <c r="O49" s="1014"/>
      <c r="P49" s="1015"/>
      <c r="Q49" s="1074"/>
      <c r="R49" s="1075"/>
      <c r="S49" s="1075"/>
      <c r="T49" s="1075"/>
      <c r="U49" s="1075"/>
      <c r="V49" s="1075"/>
      <c r="W49" s="1075"/>
      <c r="X49" s="1075"/>
      <c r="Y49" s="1075"/>
      <c r="Z49" s="1075"/>
      <c r="AA49" s="1075"/>
      <c r="AB49" s="1075"/>
      <c r="AC49" s="1075"/>
      <c r="AD49" s="1075"/>
      <c r="AE49" s="1076"/>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6"/>
      <c r="BF49" s="1066"/>
      <c r="BG49" s="1066"/>
      <c r="BH49" s="1066"/>
      <c r="BI49" s="1067"/>
      <c r="BJ49" s="205"/>
      <c r="BK49" s="205"/>
      <c r="BL49" s="205"/>
      <c r="BM49" s="205"/>
      <c r="BN49" s="205"/>
      <c r="BO49" s="218"/>
      <c r="BP49" s="218"/>
      <c r="BQ49" s="215">
        <v>43</v>
      </c>
      <c r="BR49" s="216"/>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199"/>
    </row>
    <row r="50" spans="1:131" s="200" customFormat="1" ht="26.25" customHeight="1" x14ac:dyDescent="0.15">
      <c r="A50" s="214">
        <v>23</v>
      </c>
      <c r="B50" s="1013"/>
      <c r="C50" s="1014"/>
      <c r="D50" s="1014"/>
      <c r="E50" s="1014"/>
      <c r="F50" s="1014"/>
      <c r="G50" s="1014"/>
      <c r="H50" s="1014"/>
      <c r="I50" s="1014"/>
      <c r="J50" s="1014"/>
      <c r="K50" s="1014"/>
      <c r="L50" s="1014"/>
      <c r="M50" s="1014"/>
      <c r="N50" s="1014"/>
      <c r="O50" s="1014"/>
      <c r="P50" s="1015"/>
      <c r="Q50" s="1071"/>
      <c r="R50" s="1057"/>
      <c r="S50" s="1057"/>
      <c r="T50" s="1057"/>
      <c r="U50" s="1057"/>
      <c r="V50" s="1057"/>
      <c r="W50" s="1057"/>
      <c r="X50" s="1057"/>
      <c r="Y50" s="1057"/>
      <c r="Z50" s="1057"/>
      <c r="AA50" s="1057"/>
      <c r="AB50" s="1057"/>
      <c r="AC50" s="1057"/>
      <c r="AD50" s="1057"/>
      <c r="AE50" s="1072"/>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05"/>
      <c r="BK50" s="205"/>
      <c r="BL50" s="205"/>
      <c r="BM50" s="205"/>
      <c r="BN50" s="205"/>
      <c r="BO50" s="218"/>
      <c r="BP50" s="218"/>
      <c r="BQ50" s="215">
        <v>44</v>
      </c>
      <c r="BR50" s="216"/>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199"/>
    </row>
    <row r="51" spans="1:131" s="200" customFormat="1" ht="26.25" customHeight="1" x14ac:dyDescent="0.15">
      <c r="A51" s="214">
        <v>24</v>
      </c>
      <c r="B51" s="1013"/>
      <c r="C51" s="1014"/>
      <c r="D51" s="1014"/>
      <c r="E51" s="1014"/>
      <c r="F51" s="1014"/>
      <c r="G51" s="1014"/>
      <c r="H51" s="1014"/>
      <c r="I51" s="1014"/>
      <c r="J51" s="1014"/>
      <c r="K51" s="1014"/>
      <c r="L51" s="1014"/>
      <c r="M51" s="1014"/>
      <c r="N51" s="1014"/>
      <c r="O51" s="1014"/>
      <c r="P51" s="1015"/>
      <c r="Q51" s="1071"/>
      <c r="R51" s="1057"/>
      <c r="S51" s="1057"/>
      <c r="T51" s="1057"/>
      <c r="U51" s="1057"/>
      <c r="V51" s="1057"/>
      <c r="W51" s="1057"/>
      <c r="X51" s="1057"/>
      <c r="Y51" s="1057"/>
      <c r="Z51" s="1057"/>
      <c r="AA51" s="1057"/>
      <c r="AB51" s="1057"/>
      <c r="AC51" s="1057"/>
      <c r="AD51" s="1057"/>
      <c r="AE51" s="1072"/>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05"/>
      <c r="BK51" s="205"/>
      <c r="BL51" s="205"/>
      <c r="BM51" s="205"/>
      <c r="BN51" s="205"/>
      <c r="BO51" s="218"/>
      <c r="BP51" s="218"/>
      <c r="BQ51" s="215">
        <v>45</v>
      </c>
      <c r="BR51" s="216"/>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199"/>
    </row>
    <row r="52" spans="1:131" s="200" customFormat="1" ht="26.25" customHeight="1" x14ac:dyDescent="0.15">
      <c r="A52" s="214">
        <v>25</v>
      </c>
      <c r="B52" s="1013"/>
      <c r="C52" s="1014"/>
      <c r="D52" s="1014"/>
      <c r="E52" s="1014"/>
      <c r="F52" s="1014"/>
      <c r="G52" s="1014"/>
      <c r="H52" s="1014"/>
      <c r="I52" s="1014"/>
      <c r="J52" s="1014"/>
      <c r="K52" s="1014"/>
      <c r="L52" s="1014"/>
      <c r="M52" s="1014"/>
      <c r="N52" s="1014"/>
      <c r="O52" s="1014"/>
      <c r="P52" s="1015"/>
      <c r="Q52" s="1071"/>
      <c r="R52" s="1057"/>
      <c r="S52" s="1057"/>
      <c r="T52" s="1057"/>
      <c r="U52" s="1057"/>
      <c r="V52" s="1057"/>
      <c r="W52" s="1057"/>
      <c r="X52" s="1057"/>
      <c r="Y52" s="1057"/>
      <c r="Z52" s="1057"/>
      <c r="AA52" s="1057"/>
      <c r="AB52" s="1057"/>
      <c r="AC52" s="1057"/>
      <c r="AD52" s="1057"/>
      <c r="AE52" s="1072"/>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05"/>
      <c r="BK52" s="205"/>
      <c r="BL52" s="205"/>
      <c r="BM52" s="205"/>
      <c r="BN52" s="205"/>
      <c r="BO52" s="218"/>
      <c r="BP52" s="218"/>
      <c r="BQ52" s="215">
        <v>46</v>
      </c>
      <c r="BR52" s="216"/>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199"/>
    </row>
    <row r="53" spans="1:131" s="200" customFormat="1" ht="26.25" customHeight="1" x14ac:dyDescent="0.15">
      <c r="A53" s="214">
        <v>26</v>
      </c>
      <c r="B53" s="1013"/>
      <c r="C53" s="1014"/>
      <c r="D53" s="1014"/>
      <c r="E53" s="1014"/>
      <c r="F53" s="1014"/>
      <c r="G53" s="1014"/>
      <c r="H53" s="1014"/>
      <c r="I53" s="1014"/>
      <c r="J53" s="1014"/>
      <c r="K53" s="1014"/>
      <c r="L53" s="1014"/>
      <c r="M53" s="1014"/>
      <c r="N53" s="1014"/>
      <c r="O53" s="1014"/>
      <c r="P53" s="1015"/>
      <c r="Q53" s="1071"/>
      <c r="R53" s="1057"/>
      <c r="S53" s="1057"/>
      <c r="T53" s="1057"/>
      <c r="U53" s="1057"/>
      <c r="V53" s="1057"/>
      <c r="W53" s="1057"/>
      <c r="X53" s="1057"/>
      <c r="Y53" s="1057"/>
      <c r="Z53" s="1057"/>
      <c r="AA53" s="1057"/>
      <c r="AB53" s="1057"/>
      <c r="AC53" s="1057"/>
      <c r="AD53" s="1057"/>
      <c r="AE53" s="1072"/>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05"/>
      <c r="BK53" s="205"/>
      <c r="BL53" s="205"/>
      <c r="BM53" s="205"/>
      <c r="BN53" s="205"/>
      <c r="BO53" s="218"/>
      <c r="BP53" s="218"/>
      <c r="BQ53" s="215">
        <v>47</v>
      </c>
      <c r="BR53" s="216"/>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199"/>
    </row>
    <row r="54" spans="1:131" s="200" customFormat="1" ht="26.25" customHeight="1" x14ac:dyDescent="0.15">
      <c r="A54" s="214">
        <v>27</v>
      </c>
      <c r="B54" s="1013"/>
      <c r="C54" s="1014"/>
      <c r="D54" s="1014"/>
      <c r="E54" s="1014"/>
      <c r="F54" s="1014"/>
      <c r="G54" s="1014"/>
      <c r="H54" s="1014"/>
      <c r="I54" s="1014"/>
      <c r="J54" s="1014"/>
      <c r="K54" s="1014"/>
      <c r="L54" s="1014"/>
      <c r="M54" s="1014"/>
      <c r="N54" s="1014"/>
      <c r="O54" s="1014"/>
      <c r="P54" s="1015"/>
      <c r="Q54" s="1071"/>
      <c r="R54" s="1057"/>
      <c r="S54" s="1057"/>
      <c r="T54" s="1057"/>
      <c r="U54" s="1057"/>
      <c r="V54" s="1057"/>
      <c r="W54" s="1057"/>
      <c r="X54" s="1057"/>
      <c r="Y54" s="1057"/>
      <c r="Z54" s="1057"/>
      <c r="AA54" s="1057"/>
      <c r="AB54" s="1057"/>
      <c r="AC54" s="1057"/>
      <c r="AD54" s="1057"/>
      <c r="AE54" s="1072"/>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05"/>
      <c r="BK54" s="205"/>
      <c r="BL54" s="205"/>
      <c r="BM54" s="205"/>
      <c r="BN54" s="205"/>
      <c r="BO54" s="218"/>
      <c r="BP54" s="218"/>
      <c r="BQ54" s="215">
        <v>48</v>
      </c>
      <c r="BR54" s="216"/>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199"/>
    </row>
    <row r="55" spans="1:131" s="200" customFormat="1" ht="26.25" customHeight="1" x14ac:dyDescent="0.15">
      <c r="A55" s="214">
        <v>28</v>
      </c>
      <c r="B55" s="1013"/>
      <c r="C55" s="1014"/>
      <c r="D55" s="1014"/>
      <c r="E55" s="1014"/>
      <c r="F55" s="1014"/>
      <c r="G55" s="1014"/>
      <c r="H55" s="1014"/>
      <c r="I55" s="1014"/>
      <c r="J55" s="1014"/>
      <c r="K55" s="1014"/>
      <c r="L55" s="1014"/>
      <c r="M55" s="1014"/>
      <c r="N55" s="1014"/>
      <c r="O55" s="1014"/>
      <c r="P55" s="1015"/>
      <c r="Q55" s="1071"/>
      <c r="R55" s="1057"/>
      <c r="S55" s="1057"/>
      <c r="T55" s="1057"/>
      <c r="U55" s="1057"/>
      <c r="V55" s="1057"/>
      <c r="W55" s="1057"/>
      <c r="X55" s="1057"/>
      <c r="Y55" s="1057"/>
      <c r="Z55" s="1057"/>
      <c r="AA55" s="1057"/>
      <c r="AB55" s="1057"/>
      <c r="AC55" s="1057"/>
      <c r="AD55" s="1057"/>
      <c r="AE55" s="1072"/>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05"/>
      <c r="BK55" s="205"/>
      <c r="BL55" s="205"/>
      <c r="BM55" s="205"/>
      <c r="BN55" s="205"/>
      <c r="BO55" s="218"/>
      <c r="BP55" s="218"/>
      <c r="BQ55" s="215">
        <v>49</v>
      </c>
      <c r="BR55" s="216"/>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199"/>
    </row>
    <row r="56" spans="1:131" s="200" customFormat="1" ht="26.25" customHeight="1" x14ac:dyDescent="0.15">
      <c r="A56" s="214">
        <v>29</v>
      </c>
      <c r="B56" s="1013"/>
      <c r="C56" s="1014"/>
      <c r="D56" s="1014"/>
      <c r="E56" s="1014"/>
      <c r="F56" s="1014"/>
      <c r="G56" s="1014"/>
      <c r="H56" s="1014"/>
      <c r="I56" s="1014"/>
      <c r="J56" s="1014"/>
      <c r="K56" s="1014"/>
      <c r="L56" s="1014"/>
      <c r="M56" s="1014"/>
      <c r="N56" s="1014"/>
      <c r="O56" s="1014"/>
      <c r="P56" s="1015"/>
      <c r="Q56" s="1071"/>
      <c r="R56" s="1057"/>
      <c r="S56" s="1057"/>
      <c r="T56" s="1057"/>
      <c r="U56" s="1057"/>
      <c r="V56" s="1057"/>
      <c r="W56" s="1057"/>
      <c r="X56" s="1057"/>
      <c r="Y56" s="1057"/>
      <c r="Z56" s="1057"/>
      <c r="AA56" s="1057"/>
      <c r="AB56" s="1057"/>
      <c r="AC56" s="1057"/>
      <c r="AD56" s="1057"/>
      <c r="AE56" s="1072"/>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05"/>
      <c r="BK56" s="205"/>
      <c r="BL56" s="205"/>
      <c r="BM56" s="205"/>
      <c r="BN56" s="205"/>
      <c r="BO56" s="218"/>
      <c r="BP56" s="218"/>
      <c r="BQ56" s="215">
        <v>50</v>
      </c>
      <c r="BR56" s="216"/>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199"/>
    </row>
    <row r="57" spans="1:131" s="200" customFormat="1" ht="26.25" customHeight="1" x14ac:dyDescent="0.15">
      <c r="A57" s="214">
        <v>30</v>
      </c>
      <c r="B57" s="1013"/>
      <c r="C57" s="1014"/>
      <c r="D57" s="1014"/>
      <c r="E57" s="1014"/>
      <c r="F57" s="1014"/>
      <c r="G57" s="1014"/>
      <c r="H57" s="1014"/>
      <c r="I57" s="1014"/>
      <c r="J57" s="1014"/>
      <c r="K57" s="1014"/>
      <c r="L57" s="1014"/>
      <c r="M57" s="1014"/>
      <c r="N57" s="1014"/>
      <c r="O57" s="1014"/>
      <c r="P57" s="1015"/>
      <c r="Q57" s="1071"/>
      <c r="R57" s="1057"/>
      <c r="S57" s="1057"/>
      <c r="T57" s="1057"/>
      <c r="U57" s="1057"/>
      <c r="V57" s="1057"/>
      <c r="W57" s="1057"/>
      <c r="X57" s="1057"/>
      <c r="Y57" s="1057"/>
      <c r="Z57" s="1057"/>
      <c r="AA57" s="1057"/>
      <c r="AB57" s="1057"/>
      <c r="AC57" s="1057"/>
      <c r="AD57" s="1057"/>
      <c r="AE57" s="1072"/>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05"/>
      <c r="BK57" s="205"/>
      <c r="BL57" s="205"/>
      <c r="BM57" s="205"/>
      <c r="BN57" s="205"/>
      <c r="BO57" s="218"/>
      <c r="BP57" s="218"/>
      <c r="BQ57" s="215">
        <v>51</v>
      </c>
      <c r="BR57" s="216"/>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199"/>
    </row>
    <row r="58" spans="1:131" s="200" customFormat="1" ht="26.25" customHeight="1" x14ac:dyDescent="0.15">
      <c r="A58" s="214">
        <v>31</v>
      </c>
      <c r="B58" s="1013"/>
      <c r="C58" s="1014"/>
      <c r="D58" s="1014"/>
      <c r="E58" s="1014"/>
      <c r="F58" s="1014"/>
      <c r="G58" s="1014"/>
      <c r="H58" s="1014"/>
      <c r="I58" s="1014"/>
      <c r="J58" s="1014"/>
      <c r="K58" s="1014"/>
      <c r="L58" s="1014"/>
      <c r="M58" s="1014"/>
      <c r="N58" s="1014"/>
      <c r="O58" s="1014"/>
      <c r="P58" s="1015"/>
      <c r="Q58" s="1071"/>
      <c r="R58" s="1057"/>
      <c r="S58" s="1057"/>
      <c r="T58" s="1057"/>
      <c r="U58" s="1057"/>
      <c r="V58" s="1057"/>
      <c r="W58" s="1057"/>
      <c r="X58" s="1057"/>
      <c r="Y58" s="1057"/>
      <c r="Z58" s="1057"/>
      <c r="AA58" s="1057"/>
      <c r="AB58" s="1057"/>
      <c r="AC58" s="1057"/>
      <c r="AD58" s="1057"/>
      <c r="AE58" s="1072"/>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05"/>
      <c r="BK58" s="205"/>
      <c r="BL58" s="205"/>
      <c r="BM58" s="205"/>
      <c r="BN58" s="205"/>
      <c r="BO58" s="218"/>
      <c r="BP58" s="218"/>
      <c r="BQ58" s="215">
        <v>52</v>
      </c>
      <c r="BR58" s="216"/>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199"/>
    </row>
    <row r="59" spans="1:131" s="200" customFormat="1" ht="26.25" customHeight="1" x14ac:dyDescent="0.15">
      <c r="A59" s="214">
        <v>32</v>
      </c>
      <c r="B59" s="1013"/>
      <c r="C59" s="1014"/>
      <c r="D59" s="1014"/>
      <c r="E59" s="1014"/>
      <c r="F59" s="1014"/>
      <c r="G59" s="1014"/>
      <c r="H59" s="1014"/>
      <c r="I59" s="1014"/>
      <c r="J59" s="1014"/>
      <c r="K59" s="1014"/>
      <c r="L59" s="1014"/>
      <c r="M59" s="1014"/>
      <c r="N59" s="1014"/>
      <c r="O59" s="1014"/>
      <c r="P59" s="1015"/>
      <c r="Q59" s="1071"/>
      <c r="R59" s="1057"/>
      <c r="S59" s="1057"/>
      <c r="T59" s="1057"/>
      <c r="U59" s="1057"/>
      <c r="V59" s="1057"/>
      <c r="W59" s="1057"/>
      <c r="X59" s="1057"/>
      <c r="Y59" s="1057"/>
      <c r="Z59" s="1057"/>
      <c r="AA59" s="1057"/>
      <c r="AB59" s="1057"/>
      <c r="AC59" s="1057"/>
      <c r="AD59" s="1057"/>
      <c r="AE59" s="1072"/>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05"/>
      <c r="BK59" s="205"/>
      <c r="BL59" s="205"/>
      <c r="BM59" s="205"/>
      <c r="BN59" s="205"/>
      <c r="BO59" s="218"/>
      <c r="BP59" s="218"/>
      <c r="BQ59" s="215">
        <v>53</v>
      </c>
      <c r="BR59" s="216"/>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199"/>
    </row>
    <row r="60" spans="1:131" s="200" customFormat="1" ht="26.25" customHeight="1" x14ac:dyDescent="0.15">
      <c r="A60" s="214">
        <v>33</v>
      </c>
      <c r="B60" s="1013"/>
      <c r="C60" s="1014"/>
      <c r="D60" s="1014"/>
      <c r="E60" s="1014"/>
      <c r="F60" s="1014"/>
      <c r="G60" s="1014"/>
      <c r="H60" s="1014"/>
      <c r="I60" s="1014"/>
      <c r="J60" s="1014"/>
      <c r="K60" s="1014"/>
      <c r="L60" s="1014"/>
      <c r="M60" s="1014"/>
      <c r="N60" s="1014"/>
      <c r="O60" s="1014"/>
      <c r="P60" s="1015"/>
      <c r="Q60" s="1071"/>
      <c r="R60" s="1057"/>
      <c r="S60" s="1057"/>
      <c r="T60" s="1057"/>
      <c r="U60" s="1057"/>
      <c r="V60" s="1057"/>
      <c r="W60" s="1057"/>
      <c r="X60" s="1057"/>
      <c r="Y60" s="1057"/>
      <c r="Z60" s="1057"/>
      <c r="AA60" s="1057"/>
      <c r="AB60" s="1057"/>
      <c r="AC60" s="1057"/>
      <c r="AD60" s="1057"/>
      <c r="AE60" s="1072"/>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05"/>
      <c r="BK60" s="205"/>
      <c r="BL60" s="205"/>
      <c r="BM60" s="205"/>
      <c r="BN60" s="205"/>
      <c r="BO60" s="218"/>
      <c r="BP60" s="218"/>
      <c r="BQ60" s="215">
        <v>54</v>
      </c>
      <c r="BR60" s="216"/>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199"/>
    </row>
    <row r="61" spans="1:131" s="200" customFormat="1" ht="26.25" customHeight="1" thickBot="1" x14ac:dyDescent="0.2">
      <c r="A61" s="214">
        <v>34</v>
      </c>
      <c r="B61" s="1013"/>
      <c r="C61" s="1014"/>
      <c r="D61" s="1014"/>
      <c r="E61" s="1014"/>
      <c r="F61" s="1014"/>
      <c r="G61" s="1014"/>
      <c r="H61" s="1014"/>
      <c r="I61" s="1014"/>
      <c r="J61" s="1014"/>
      <c r="K61" s="1014"/>
      <c r="L61" s="1014"/>
      <c r="M61" s="1014"/>
      <c r="N61" s="1014"/>
      <c r="O61" s="1014"/>
      <c r="P61" s="1015"/>
      <c r="Q61" s="1071"/>
      <c r="R61" s="1057"/>
      <c r="S61" s="1057"/>
      <c r="T61" s="1057"/>
      <c r="U61" s="1057"/>
      <c r="V61" s="1057"/>
      <c r="W61" s="1057"/>
      <c r="X61" s="1057"/>
      <c r="Y61" s="1057"/>
      <c r="Z61" s="1057"/>
      <c r="AA61" s="1057"/>
      <c r="AB61" s="1057"/>
      <c r="AC61" s="1057"/>
      <c r="AD61" s="1057"/>
      <c r="AE61" s="1072"/>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05"/>
      <c r="BK61" s="205"/>
      <c r="BL61" s="205"/>
      <c r="BM61" s="205"/>
      <c r="BN61" s="205"/>
      <c r="BO61" s="218"/>
      <c r="BP61" s="218"/>
      <c r="BQ61" s="215">
        <v>55</v>
      </c>
      <c r="BR61" s="216"/>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199"/>
    </row>
    <row r="62" spans="1:131" s="200" customFormat="1" ht="26.25" customHeight="1" x14ac:dyDescent="0.15">
      <c r="A62" s="214">
        <v>35</v>
      </c>
      <c r="B62" s="1013"/>
      <c r="C62" s="1014"/>
      <c r="D62" s="1014"/>
      <c r="E62" s="1014"/>
      <c r="F62" s="1014"/>
      <c r="G62" s="1014"/>
      <c r="H62" s="1014"/>
      <c r="I62" s="1014"/>
      <c r="J62" s="1014"/>
      <c r="K62" s="1014"/>
      <c r="L62" s="1014"/>
      <c r="M62" s="1014"/>
      <c r="N62" s="1014"/>
      <c r="O62" s="1014"/>
      <c r="P62" s="1015"/>
      <c r="Q62" s="1071"/>
      <c r="R62" s="1057"/>
      <c r="S62" s="1057"/>
      <c r="T62" s="1057"/>
      <c r="U62" s="1057"/>
      <c r="V62" s="1057"/>
      <c r="W62" s="1057"/>
      <c r="X62" s="1057"/>
      <c r="Y62" s="1057"/>
      <c r="Z62" s="1057"/>
      <c r="AA62" s="1057"/>
      <c r="AB62" s="1057"/>
      <c r="AC62" s="1057"/>
      <c r="AD62" s="1057"/>
      <c r="AE62" s="1072"/>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396</v>
      </c>
      <c r="BK62" s="1069"/>
      <c r="BL62" s="1069"/>
      <c r="BM62" s="1069"/>
      <c r="BN62" s="1070"/>
      <c r="BO62" s="218"/>
      <c r="BP62" s="218"/>
      <c r="BQ62" s="215">
        <v>56</v>
      </c>
      <c r="BR62" s="216"/>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199"/>
    </row>
    <row r="63" spans="1:131" s="200" customFormat="1" ht="26.25" customHeight="1" thickBot="1" x14ac:dyDescent="0.2">
      <c r="A63" s="217" t="s">
        <v>373</v>
      </c>
      <c r="B63" s="973" t="s">
        <v>397</v>
      </c>
      <c r="C63" s="974"/>
      <c r="D63" s="974"/>
      <c r="E63" s="974"/>
      <c r="F63" s="974"/>
      <c r="G63" s="974"/>
      <c r="H63" s="974"/>
      <c r="I63" s="974"/>
      <c r="J63" s="974"/>
      <c r="K63" s="974"/>
      <c r="L63" s="974"/>
      <c r="M63" s="974"/>
      <c r="N63" s="974"/>
      <c r="O63" s="974"/>
      <c r="P63" s="975"/>
      <c r="Q63" s="993"/>
      <c r="R63" s="994"/>
      <c r="S63" s="994"/>
      <c r="T63" s="994"/>
      <c r="U63" s="994"/>
      <c r="V63" s="994"/>
      <c r="W63" s="994"/>
      <c r="X63" s="994"/>
      <c r="Y63" s="994"/>
      <c r="Z63" s="994"/>
      <c r="AA63" s="994"/>
      <c r="AB63" s="994"/>
      <c r="AC63" s="994"/>
      <c r="AD63" s="994"/>
      <c r="AE63" s="1062"/>
      <c r="AF63" s="1063">
        <v>3748</v>
      </c>
      <c r="AG63" s="988"/>
      <c r="AH63" s="988"/>
      <c r="AI63" s="988"/>
      <c r="AJ63" s="1064"/>
      <c r="AK63" s="1065">
        <v>0</v>
      </c>
      <c r="AL63" s="994"/>
      <c r="AM63" s="994"/>
      <c r="AN63" s="994"/>
      <c r="AO63" s="994"/>
      <c r="AP63" s="988">
        <v>24833</v>
      </c>
      <c r="AQ63" s="988"/>
      <c r="AR63" s="988"/>
      <c r="AS63" s="988"/>
      <c r="AT63" s="988"/>
      <c r="AU63" s="988">
        <v>9020</v>
      </c>
      <c r="AV63" s="988"/>
      <c r="AW63" s="988"/>
      <c r="AX63" s="988"/>
      <c r="AY63" s="988"/>
      <c r="AZ63" s="1059"/>
      <c r="BA63" s="1059"/>
      <c r="BB63" s="1059"/>
      <c r="BC63" s="1059"/>
      <c r="BD63" s="1059"/>
      <c r="BE63" s="991"/>
      <c r="BF63" s="991"/>
      <c r="BG63" s="991"/>
      <c r="BH63" s="991"/>
      <c r="BI63" s="992"/>
      <c r="BJ63" s="1060" t="s">
        <v>398</v>
      </c>
      <c r="BK63" s="980"/>
      <c r="BL63" s="980"/>
      <c r="BM63" s="980"/>
      <c r="BN63" s="1061"/>
      <c r="BO63" s="218"/>
      <c r="BP63" s="218"/>
      <c r="BQ63" s="215">
        <v>57</v>
      </c>
      <c r="BR63" s="216"/>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199"/>
    </row>
    <row r="66" spans="1:131" s="200" customFormat="1" ht="26.25" customHeight="1" x14ac:dyDescent="0.15">
      <c r="A66" s="1029" t="s">
        <v>400</v>
      </c>
      <c r="B66" s="1030"/>
      <c r="C66" s="1030"/>
      <c r="D66" s="1030"/>
      <c r="E66" s="1030"/>
      <c r="F66" s="1030"/>
      <c r="G66" s="1030"/>
      <c r="H66" s="1030"/>
      <c r="I66" s="1030"/>
      <c r="J66" s="1030"/>
      <c r="K66" s="1030"/>
      <c r="L66" s="1030"/>
      <c r="M66" s="1030"/>
      <c r="N66" s="1030"/>
      <c r="O66" s="1030"/>
      <c r="P66" s="1031"/>
      <c r="Q66" s="1035" t="s">
        <v>401</v>
      </c>
      <c r="R66" s="1036"/>
      <c r="S66" s="1036"/>
      <c r="T66" s="1036"/>
      <c r="U66" s="1037"/>
      <c r="V66" s="1035" t="s">
        <v>402</v>
      </c>
      <c r="W66" s="1036"/>
      <c r="X66" s="1036"/>
      <c r="Y66" s="1036"/>
      <c r="Z66" s="1037"/>
      <c r="AA66" s="1035" t="s">
        <v>403</v>
      </c>
      <c r="AB66" s="1036"/>
      <c r="AC66" s="1036"/>
      <c r="AD66" s="1036"/>
      <c r="AE66" s="1037"/>
      <c r="AF66" s="1041" t="s">
        <v>404</v>
      </c>
      <c r="AG66" s="1042"/>
      <c r="AH66" s="1042"/>
      <c r="AI66" s="1042"/>
      <c r="AJ66" s="1043"/>
      <c r="AK66" s="1035" t="s">
        <v>405</v>
      </c>
      <c r="AL66" s="1030"/>
      <c r="AM66" s="1030"/>
      <c r="AN66" s="1030"/>
      <c r="AO66" s="1031"/>
      <c r="AP66" s="1035" t="s">
        <v>406</v>
      </c>
      <c r="AQ66" s="1036"/>
      <c r="AR66" s="1036"/>
      <c r="AS66" s="1036"/>
      <c r="AT66" s="1037"/>
      <c r="AU66" s="1035" t="s">
        <v>407</v>
      </c>
      <c r="AV66" s="1036"/>
      <c r="AW66" s="1036"/>
      <c r="AX66" s="1036"/>
      <c r="AY66" s="1037"/>
      <c r="AZ66" s="1035" t="s">
        <v>355</v>
      </c>
      <c r="BA66" s="1036"/>
      <c r="BB66" s="1036"/>
      <c r="BC66" s="1036"/>
      <c r="BD66" s="1051"/>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9" t="s">
        <v>556</v>
      </c>
      <c r="C68" s="1020"/>
      <c r="D68" s="1020"/>
      <c r="E68" s="1020"/>
      <c r="F68" s="1020"/>
      <c r="G68" s="1020"/>
      <c r="H68" s="1020"/>
      <c r="I68" s="1020"/>
      <c r="J68" s="1020"/>
      <c r="K68" s="1020"/>
      <c r="L68" s="1020"/>
      <c r="M68" s="1020"/>
      <c r="N68" s="1020"/>
      <c r="O68" s="1020"/>
      <c r="P68" s="1021"/>
      <c r="Q68" s="1022">
        <v>9</v>
      </c>
      <c r="R68" s="1016"/>
      <c r="S68" s="1016"/>
      <c r="T68" s="1016"/>
      <c r="U68" s="1016"/>
      <c r="V68" s="1016">
        <v>6</v>
      </c>
      <c r="W68" s="1016"/>
      <c r="X68" s="1016"/>
      <c r="Y68" s="1016"/>
      <c r="Z68" s="1016"/>
      <c r="AA68" s="1016">
        <v>4</v>
      </c>
      <c r="AB68" s="1016"/>
      <c r="AC68" s="1016"/>
      <c r="AD68" s="1016"/>
      <c r="AE68" s="1016"/>
      <c r="AF68" s="1016">
        <v>4</v>
      </c>
      <c r="AG68" s="1016"/>
      <c r="AH68" s="1016"/>
      <c r="AI68" s="1016"/>
      <c r="AJ68" s="1016"/>
      <c r="AK68" s="1016">
        <v>0</v>
      </c>
      <c r="AL68" s="1016"/>
      <c r="AM68" s="1016"/>
      <c r="AN68" s="1016"/>
      <c r="AO68" s="1016"/>
      <c r="AP68" s="1016">
        <v>0</v>
      </c>
      <c r="AQ68" s="1016"/>
      <c r="AR68" s="1016"/>
      <c r="AS68" s="1016"/>
      <c r="AT68" s="1016"/>
      <c r="AU68" s="1016" t="s">
        <v>494</v>
      </c>
      <c r="AV68" s="1016"/>
      <c r="AW68" s="1016"/>
      <c r="AX68" s="1016"/>
      <c r="AY68" s="1016"/>
      <c r="AZ68" s="1017"/>
      <c r="BA68" s="1017"/>
      <c r="BB68" s="1017"/>
      <c r="BC68" s="1017"/>
      <c r="BD68" s="1018"/>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13" t="s">
        <v>564</v>
      </c>
      <c r="C69" s="1014"/>
      <c r="D69" s="1014"/>
      <c r="E69" s="1014"/>
      <c r="F69" s="1014"/>
      <c r="G69" s="1014"/>
      <c r="H69" s="1014"/>
      <c r="I69" s="1014"/>
      <c r="J69" s="1014"/>
      <c r="K69" s="1014"/>
      <c r="L69" s="1014"/>
      <c r="M69" s="1014"/>
      <c r="N69" s="1014"/>
      <c r="O69" s="1014"/>
      <c r="P69" s="1015"/>
      <c r="Q69" s="1008">
        <v>267</v>
      </c>
      <c r="R69" s="1002"/>
      <c r="S69" s="1002"/>
      <c r="T69" s="1002"/>
      <c r="U69" s="1002"/>
      <c r="V69" s="1002">
        <v>216</v>
      </c>
      <c r="W69" s="1002"/>
      <c r="X69" s="1002"/>
      <c r="Y69" s="1002"/>
      <c r="Z69" s="1002"/>
      <c r="AA69" s="1002">
        <v>50</v>
      </c>
      <c r="AB69" s="1002"/>
      <c r="AC69" s="1002"/>
      <c r="AD69" s="1002"/>
      <c r="AE69" s="1002"/>
      <c r="AF69" s="1002">
        <v>50</v>
      </c>
      <c r="AG69" s="1002"/>
      <c r="AH69" s="1002"/>
      <c r="AI69" s="1002"/>
      <c r="AJ69" s="1002"/>
      <c r="AK69" s="1002">
        <v>0</v>
      </c>
      <c r="AL69" s="1002"/>
      <c r="AM69" s="1002"/>
      <c r="AN69" s="1002"/>
      <c r="AO69" s="1002"/>
      <c r="AP69" s="1002">
        <v>0</v>
      </c>
      <c r="AQ69" s="1002"/>
      <c r="AR69" s="1002"/>
      <c r="AS69" s="1002"/>
      <c r="AT69" s="1002"/>
      <c r="AU69" s="1002" t="s">
        <v>494</v>
      </c>
      <c r="AV69" s="1002"/>
      <c r="AW69" s="1002"/>
      <c r="AX69" s="1002"/>
      <c r="AY69" s="1002"/>
      <c r="AZ69" s="1003"/>
      <c r="BA69" s="1003"/>
      <c r="BB69" s="1003"/>
      <c r="BC69" s="1003"/>
      <c r="BD69" s="100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13" t="s">
        <v>565</v>
      </c>
      <c r="C70" s="1014"/>
      <c r="D70" s="1014"/>
      <c r="E70" s="1014"/>
      <c r="F70" s="1014"/>
      <c r="G70" s="1014"/>
      <c r="H70" s="1014"/>
      <c r="I70" s="1014"/>
      <c r="J70" s="1014"/>
      <c r="K70" s="1014"/>
      <c r="L70" s="1014"/>
      <c r="M70" s="1014"/>
      <c r="N70" s="1014"/>
      <c r="O70" s="1014"/>
      <c r="P70" s="1015"/>
      <c r="Q70" s="1008">
        <v>6991</v>
      </c>
      <c r="R70" s="1002"/>
      <c r="S70" s="1002"/>
      <c r="T70" s="1002"/>
      <c r="U70" s="1002"/>
      <c r="V70" s="1002">
        <v>6840</v>
      </c>
      <c r="W70" s="1002"/>
      <c r="X70" s="1002"/>
      <c r="Y70" s="1002"/>
      <c r="Z70" s="1002"/>
      <c r="AA70" s="1002">
        <v>151</v>
      </c>
      <c r="AB70" s="1002"/>
      <c r="AC70" s="1002"/>
      <c r="AD70" s="1002"/>
      <c r="AE70" s="1002"/>
      <c r="AF70" s="1002">
        <v>151</v>
      </c>
      <c r="AG70" s="1002"/>
      <c r="AH70" s="1002"/>
      <c r="AI70" s="1002"/>
      <c r="AJ70" s="1002"/>
      <c r="AK70" s="1002">
        <v>0</v>
      </c>
      <c r="AL70" s="1002"/>
      <c r="AM70" s="1002"/>
      <c r="AN70" s="1002"/>
      <c r="AO70" s="1002"/>
      <c r="AP70" s="1002">
        <v>1431</v>
      </c>
      <c r="AQ70" s="1002"/>
      <c r="AR70" s="1002"/>
      <c r="AS70" s="1002"/>
      <c r="AT70" s="1002"/>
      <c r="AU70" s="1002">
        <v>426</v>
      </c>
      <c r="AV70" s="1002"/>
      <c r="AW70" s="1002"/>
      <c r="AX70" s="1002"/>
      <c r="AY70" s="1002"/>
      <c r="AZ70" s="1003"/>
      <c r="BA70" s="1003"/>
      <c r="BB70" s="1003"/>
      <c r="BC70" s="1003"/>
      <c r="BD70" s="100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13" t="s">
        <v>561</v>
      </c>
      <c r="C71" s="1014"/>
      <c r="D71" s="1014"/>
      <c r="E71" s="1014"/>
      <c r="F71" s="1014"/>
      <c r="G71" s="1014"/>
      <c r="H71" s="1014"/>
      <c r="I71" s="1014"/>
      <c r="J71" s="1014"/>
      <c r="K71" s="1014"/>
      <c r="L71" s="1014"/>
      <c r="M71" s="1014"/>
      <c r="N71" s="1014"/>
      <c r="O71" s="1014"/>
      <c r="P71" s="1015"/>
      <c r="Q71" s="1008">
        <v>1551</v>
      </c>
      <c r="R71" s="1002"/>
      <c r="S71" s="1002"/>
      <c r="T71" s="1002"/>
      <c r="U71" s="1002"/>
      <c r="V71" s="1002">
        <v>1512</v>
      </c>
      <c r="W71" s="1002"/>
      <c r="X71" s="1002"/>
      <c r="Y71" s="1002"/>
      <c r="Z71" s="1002"/>
      <c r="AA71" s="1002">
        <v>38</v>
      </c>
      <c r="AB71" s="1002"/>
      <c r="AC71" s="1002"/>
      <c r="AD71" s="1002"/>
      <c r="AE71" s="1002"/>
      <c r="AF71" s="1002">
        <v>38</v>
      </c>
      <c r="AG71" s="1002"/>
      <c r="AH71" s="1002"/>
      <c r="AI71" s="1002"/>
      <c r="AJ71" s="1002"/>
      <c r="AK71" s="1002" t="s">
        <v>494</v>
      </c>
      <c r="AL71" s="1002"/>
      <c r="AM71" s="1002"/>
      <c r="AN71" s="1002"/>
      <c r="AO71" s="1002"/>
      <c r="AP71" s="1002" t="s">
        <v>494</v>
      </c>
      <c r="AQ71" s="1002"/>
      <c r="AR71" s="1002"/>
      <c r="AS71" s="1002"/>
      <c r="AT71" s="1002"/>
      <c r="AU71" s="1002" t="s">
        <v>494</v>
      </c>
      <c r="AV71" s="1002"/>
      <c r="AW71" s="1002"/>
      <c r="AX71" s="1002"/>
      <c r="AY71" s="1002"/>
      <c r="AZ71" s="1003" t="s">
        <v>558</v>
      </c>
      <c r="BA71" s="1003"/>
      <c r="BB71" s="1003"/>
      <c r="BC71" s="1003"/>
      <c r="BD71" s="100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3" t="s">
        <v>561</v>
      </c>
      <c r="C72" s="1014"/>
      <c r="D72" s="1014"/>
      <c r="E72" s="1014"/>
      <c r="F72" s="1014"/>
      <c r="G72" s="1014"/>
      <c r="H72" s="1014"/>
      <c r="I72" s="1014"/>
      <c r="J72" s="1014"/>
      <c r="K72" s="1014"/>
      <c r="L72" s="1014"/>
      <c r="M72" s="1014"/>
      <c r="N72" s="1014"/>
      <c r="O72" s="1014"/>
      <c r="P72" s="1015"/>
      <c r="Q72" s="1008">
        <v>653677</v>
      </c>
      <c r="R72" s="1002"/>
      <c r="S72" s="1002"/>
      <c r="T72" s="1002"/>
      <c r="U72" s="1002"/>
      <c r="V72" s="1002">
        <v>638723</v>
      </c>
      <c r="W72" s="1002"/>
      <c r="X72" s="1002"/>
      <c r="Y72" s="1002"/>
      <c r="Z72" s="1002"/>
      <c r="AA72" s="1002">
        <v>14954</v>
      </c>
      <c r="AB72" s="1002"/>
      <c r="AC72" s="1002"/>
      <c r="AD72" s="1002"/>
      <c r="AE72" s="1002"/>
      <c r="AF72" s="1002">
        <v>14954</v>
      </c>
      <c r="AG72" s="1002"/>
      <c r="AH72" s="1002"/>
      <c r="AI72" s="1002"/>
      <c r="AJ72" s="1002"/>
      <c r="AK72" s="1002">
        <v>3939</v>
      </c>
      <c r="AL72" s="1002"/>
      <c r="AM72" s="1002"/>
      <c r="AN72" s="1002"/>
      <c r="AO72" s="1002"/>
      <c r="AP72" s="1002" t="s">
        <v>494</v>
      </c>
      <c r="AQ72" s="1002"/>
      <c r="AR72" s="1002"/>
      <c r="AS72" s="1002"/>
      <c r="AT72" s="1002"/>
      <c r="AU72" s="1002" t="s">
        <v>494</v>
      </c>
      <c r="AV72" s="1002"/>
      <c r="AW72" s="1002"/>
      <c r="AX72" s="1002"/>
      <c r="AY72" s="1002"/>
      <c r="AZ72" s="1003" t="s">
        <v>560</v>
      </c>
      <c r="BA72" s="1003"/>
      <c r="BB72" s="1003"/>
      <c r="BC72" s="1003"/>
      <c r="BD72" s="100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3" t="s">
        <v>562</v>
      </c>
      <c r="C73" s="1014"/>
      <c r="D73" s="1014"/>
      <c r="E73" s="1014"/>
      <c r="F73" s="1014"/>
      <c r="G73" s="1014"/>
      <c r="H73" s="1014"/>
      <c r="I73" s="1014"/>
      <c r="J73" s="1014"/>
      <c r="K73" s="1014"/>
      <c r="L73" s="1014"/>
      <c r="M73" s="1014"/>
      <c r="N73" s="1014"/>
      <c r="O73" s="1014"/>
      <c r="P73" s="1015"/>
      <c r="Q73" s="1008">
        <v>28888</v>
      </c>
      <c r="R73" s="1002"/>
      <c r="S73" s="1002"/>
      <c r="T73" s="1002"/>
      <c r="U73" s="1002"/>
      <c r="V73" s="1002">
        <v>27514</v>
      </c>
      <c r="W73" s="1002"/>
      <c r="X73" s="1002"/>
      <c r="Y73" s="1002"/>
      <c r="Z73" s="1002"/>
      <c r="AA73" s="1002">
        <v>1374</v>
      </c>
      <c r="AB73" s="1002"/>
      <c r="AC73" s="1002"/>
      <c r="AD73" s="1002"/>
      <c r="AE73" s="1002"/>
      <c r="AF73" s="1002">
        <v>1374</v>
      </c>
      <c r="AG73" s="1002"/>
      <c r="AH73" s="1002"/>
      <c r="AI73" s="1002"/>
      <c r="AJ73" s="1002"/>
      <c r="AK73" s="1002">
        <v>22</v>
      </c>
      <c r="AL73" s="1002"/>
      <c r="AM73" s="1002"/>
      <c r="AN73" s="1002"/>
      <c r="AO73" s="1002"/>
      <c r="AP73" s="1002" t="s">
        <v>494</v>
      </c>
      <c r="AQ73" s="1002"/>
      <c r="AR73" s="1002"/>
      <c r="AS73" s="1002"/>
      <c r="AT73" s="1002"/>
      <c r="AU73" s="1002" t="s">
        <v>494</v>
      </c>
      <c r="AV73" s="1002"/>
      <c r="AW73" s="1002"/>
      <c r="AX73" s="1002"/>
      <c r="AY73" s="1002"/>
      <c r="AZ73" s="1003" t="s">
        <v>558</v>
      </c>
      <c r="BA73" s="1003"/>
      <c r="BB73" s="1003"/>
      <c r="BC73" s="1003"/>
      <c r="BD73" s="100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13" t="s">
        <v>562</v>
      </c>
      <c r="C74" s="1014"/>
      <c r="D74" s="1014"/>
      <c r="E74" s="1014"/>
      <c r="F74" s="1014"/>
      <c r="G74" s="1014"/>
      <c r="H74" s="1014"/>
      <c r="I74" s="1014"/>
      <c r="J74" s="1014"/>
      <c r="K74" s="1014"/>
      <c r="L74" s="1014"/>
      <c r="M74" s="1014"/>
      <c r="N74" s="1014"/>
      <c r="O74" s="1014"/>
      <c r="P74" s="1015"/>
      <c r="Q74" s="1008">
        <v>366</v>
      </c>
      <c r="R74" s="1002"/>
      <c r="S74" s="1002"/>
      <c r="T74" s="1002"/>
      <c r="U74" s="1002"/>
      <c r="V74" s="1002">
        <v>149</v>
      </c>
      <c r="W74" s="1002"/>
      <c r="X74" s="1002"/>
      <c r="Y74" s="1002"/>
      <c r="Z74" s="1002"/>
      <c r="AA74" s="1002">
        <v>218</v>
      </c>
      <c r="AB74" s="1002"/>
      <c r="AC74" s="1002"/>
      <c r="AD74" s="1002"/>
      <c r="AE74" s="1002"/>
      <c r="AF74" s="1002">
        <v>218</v>
      </c>
      <c r="AG74" s="1002"/>
      <c r="AH74" s="1002"/>
      <c r="AI74" s="1002"/>
      <c r="AJ74" s="1002"/>
      <c r="AK74" s="1002" t="s">
        <v>494</v>
      </c>
      <c r="AL74" s="1002"/>
      <c r="AM74" s="1002"/>
      <c r="AN74" s="1002"/>
      <c r="AO74" s="1002"/>
      <c r="AP74" s="1002" t="s">
        <v>494</v>
      </c>
      <c r="AQ74" s="1002"/>
      <c r="AR74" s="1002"/>
      <c r="AS74" s="1002"/>
      <c r="AT74" s="1002"/>
      <c r="AU74" s="1002" t="s">
        <v>494</v>
      </c>
      <c r="AV74" s="1002"/>
      <c r="AW74" s="1002"/>
      <c r="AX74" s="1002"/>
      <c r="AY74" s="1002"/>
      <c r="AZ74" s="1003" t="s">
        <v>559</v>
      </c>
      <c r="BA74" s="1003"/>
      <c r="BB74" s="1003"/>
      <c r="BC74" s="1003"/>
      <c r="BD74" s="1004"/>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13" t="s">
        <v>563</v>
      </c>
      <c r="C75" s="1014"/>
      <c r="D75" s="1014"/>
      <c r="E75" s="1014"/>
      <c r="F75" s="1014"/>
      <c r="G75" s="1014"/>
      <c r="H75" s="1014"/>
      <c r="I75" s="1014"/>
      <c r="J75" s="1014"/>
      <c r="K75" s="1014"/>
      <c r="L75" s="1014"/>
      <c r="M75" s="1014"/>
      <c r="N75" s="1014"/>
      <c r="O75" s="1014"/>
      <c r="P75" s="1015"/>
      <c r="Q75" s="1009">
        <v>437</v>
      </c>
      <c r="R75" s="1010"/>
      <c r="S75" s="1010"/>
      <c r="T75" s="1010"/>
      <c r="U75" s="1011"/>
      <c r="V75" s="1012">
        <v>412</v>
      </c>
      <c r="W75" s="1010"/>
      <c r="X75" s="1010"/>
      <c r="Y75" s="1010"/>
      <c r="Z75" s="1011"/>
      <c r="AA75" s="1012">
        <v>25</v>
      </c>
      <c r="AB75" s="1010"/>
      <c r="AC75" s="1010"/>
      <c r="AD75" s="1010"/>
      <c r="AE75" s="1011"/>
      <c r="AF75" s="1012">
        <v>25</v>
      </c>
      <c r="AG75" s="1010"/>
      <c r="AH75" s="1010"/>
      <c r="AI75" s="1010"/>
      <c r="AJ75" s="1011"/>
      <c r="AK75" s="1012">
        <v>90</v>
      </c>
      <c r="AL75" s="1010"/>
      <c r="AM75" s="1010"/>
      <c r="AN75" s="1010"/>
      <c r="AO75" s="1011"/>
      <c r="AP75" s="1012" t="s">
        <v>494</v>
      </c>
      <c r="AQ75" s="1010"/>
      <c r="AR75" s="1010"/>
      <c r="AS75" s="1010"/>
      <c r="AT75" s="1011"/>
      <c r="AU75" s="1012" t="s">
        <v>494</v>
      </c>
      <c r="AV75" s="1010"/>
      <c r="AW75" s="1010"/>
      <c r="AX75" s="1010"/>
      <c r="AY75" s="1011"/>
      <c r="AZ75" s="1003"/>
      <c r="BA75" s="1003"/>
      <c r="BB75" s="1003"/>
      <c r="BC75" s="1003"/>
      <c r="BD75" s="1004"/>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13" t="s">
        <v>557</v>
      </c>
      <c r="C76" s="1014"/>
      <c r="D76" s="1014"/>
      <c r="E76" s="1014"/>
      <c r="F76" s="1014"/>
      <c r="G76" s="1014"/>
      <c r="H76" s="1014"/>
      <c r="I76" s="1014"/>
      <c r="J76" s="1014"/>
      <c r="K76" s="1014"/>
      <c r="L76" s="1014"/>
      <c r="M76" s="1014"/>
      <c r="N76" s="1014"/>
      <c r="O76" s="1014"/>
      <c r="P76" s="1015"/>
      <c r="Q76" s="1009">
        <v>62992</v>
      </c>
      <c r="R76" s="1010"/>
      <c r="S76" s="1010"/>
      <c r="T76" s="1010"/>
      <c r="U76" s="1011"/>
      <c r="V76" s="1012">
        <v>59463</v>
      </c>
      <c r="W76" s="1010"/>
      <c r="X76" s="1010"/>
      <c r="Y76" s="1010"/>
      <c r="Z76" s="1011"/>
      <c r="AA76" s="1012">
        <v>3529</v>
      </c>
      <c r="AB76" s="1010"/>
      <c r="AC76" s="1010"/>
      <c r="AD76" s="1010"/>
      <c r="AE76" s="1011"/>
      <c r="AF76" s="1012">
        <v>3529</v>
      </c>
      <c r="AG76" s="1010"/>
      <c r="AH76" s="1010"/>
      <c r="AI76" s="1010"/>
      <c r="AJ76" s="1011"/>
      <c r="AK76" s="1012" t="s">
        <v>494</v>
      </c>
      <c r="AL76" s="1010"/>
      <c r="AM76" s="1010"/>
      <c r="AN76" s="1010"/>
      <c r="AO76" s="1011"/>
      <c r="AP76" s="1012" t="s">
        <v>494</v>
      </c>
      <c r="AQ76" s="1010"/>
      <c r="AR76" s="1010"/>
      <c r="AS76" s="1010"/>
      <c r="AT76" s="1011"/>
      <c r="AU76" s="1012" t="s">
        <v>494</v>
      </c>
      <c r="AV76" s="1010"/>
      <c r="AW76" s="1010"/>
      <c r="AX76" s="1010"/>
      <c r="AY76" s="1011"/>
      <c r="AZ76" s="1003"/>
      <c r="BA76" s="1003"/>
      <c r="BB76" s="1003"/>
      <c r="BC76" s="1003"/>
      <c r="BD76" s="1004"/>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408</v>
      </c>
      <c r="C88" s="974"/>
      <c r="D88" s="974"/>
      <c r="E88" s="974"/>
      <c r="F88" s="974"/>
      <c r="G88" s="974"/>
      <c r="H88" s="974"/>
      <c r="I88" s="974"/>
      <c r="J88" s="974"/>
      <c r="K88" s="974"/>
      <c r="L88" s="974"/>
      <c r="M88" s="974"/>
      <c r="N88" s="974"/>
      <c r="O88" s="974"/>
      <c r="P88" s="975"/>
      <c r="Q88" s="993"/>
      <c r="R88" s="994"/>
      <c r="S88" s="994"/>
      <c r="T88" s="994"/>
      <c r="U88" s="994"/>
      <c r="V88" s="994"/>
      <c r="W88" s="994"/>
      <c r="X88" s="994"/>
      <c r="Y88" s="994"/>
      <c r="Z88" s="994"/>
      <c r="AA88" s="994"/>
      <c r="AB88" s="994"/>
      <c r="AC88" s="994"/>
      <c r="AD88" s="994"/>
      <c r="AE88" s="994"/>
      <c r="AF88" s="988">
        <v>20343</v>
      </c>
      <c r="AG88" s="988"/>
      <c r="AH88" s="988"/>
      <c r="AI88" s="988"/>
      <c r="AJ88" s="988"/>
      <c r="AK88" s="994"/>
      <c r="AL88" s="994"/>
      <c r="AM88" s="994"/>
      <c r="AN88" s="994"/>
      <c r="AO88" s="994"/>
      <c r="AP88" s="988">
        <v>1431</v>
      </c>
      <c r="AQ88" s="988"/>
      <c r="AR88" s="988"/>
      <c r="AS88" s="988"/>
      <c r="AT88" s="988"/>
      <c r="AU88" s="989">
        <v>426</v>
      </c>
      <c r="AV88" s="980"/>
      <c r="AW88" s="980"/>
      <c r="AX88" s="980"/>
      <c r="AY88" s="990"/>
      <c r="AZ88" s="991"/>
      <c r="BA88" s="991"/>
      <c r="BB88" s="991"/>
      <c r="BC88" s="991"/>
      <c r="BD88" s="992"/>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36</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71</v>
      </c>
      <c r="DM102" s="980"/>
      <c r="DN102" s="980"/>
      <c r="DO102" s="980"/>
      <c r="DP102" s="981"/>
      <c r="DQ102" s="979">
        <v>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417</v>
      </c>
      <c r="AB109" s="923"/>
      <c r="AC109" s="923"/>
      <c r="AD109" s="923"/>
      <c r="AE109" s="924"/>
      <c r="AF109" s="925" t="s">
        <v>286</v>
      </c>
      <c r="AG109" s="923"/>
      <c r="AH109" s="923"/>
      <c r="AI109" s="923"/>
      <c r="AJ109" s="924"/>
      <c r="AK109" s="925" t="s">
        <v>285</v>
      </c>
      <c r="AL109" s="923"/>
      <c r="AM109" s="923"/>
      <c r="AN109" s="923"/>
      <c r="AO109" s="924"/>
      <c r="AP109" s="925" t="s">
        <v>418</v>
      </c>
      <c r="AQ109" s="923"/>
      <c r="AR109" s="923"/>
      <c r="AS109" s="923"/>
      <c r="AT109" s="954"/>
      <c r="AU109" s="922" t="s">
        <v>416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417</v>
      </c>
      <c r="BR109" s="923"/>
      <c r="BS109" s="923"/>
      <c r="BT109" s="923"/>
      <c r="BU109" s="924"/>
      <c r="BV109" s="925" t="s">
        <v>286</v>
      </c>
      <c r="BW109" s="923"/>
      <c r="BX109" s="923"/>
      <c r="BY109" s="923"/>
      <c r="BZ109" s="924"/>
      <c r="CA109" s="925" t="s">
        <v>285</v>
      </c>
      <c r="CB109" s="923"/>
      <c r="CC109" s="923"/>
      <c r="CD109" s="923"/>
      <c r="CE109" s="924"/>
      <c r="CF109" s="961" t="s">
        <v>418</v>
      </c>
      <c r="CG109" s="961"/>
      <c r="CH109" s="961"/>
      <c r="CI109" s="961"/>
      <c r="CJ109" s="961"/>
      <c r="CK109" s="925" t="s">
        <v>419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417</v>
      </c>
      <c r="DH109" s="923"/>
      <c r="DI109" s="923"/>
      <c r="DJ109" s="923"/>
      <c r="DK109" s="924"/>
      <c r="DL109" s="925" t="s">
        <v>286</v>
      </c>
      <c r="DM109" s="923"/>
      <c r="DN109" s="923"/>
      <c r="DO109" s="923"/>
      <c r="DP109" s="924"/>
      <c r="DQ109" s="925" t="s">
        <v>285</v>
      </c>
      <c r="DR109" s="923"/>
      <c r="DS109" s="923"/>
      <c r="DT109" s="923"/>
      <c r="DU109" s="924"/>
      <c r="DV109" s="925" t="s">
        <v>418</v>
      </c>
      <c r="DW109" s="923"/>
      <c r="DX109" s="923"/>
      <c r="DY109" s="923"/>
      <c r="DZ109" s="954"/>
    </row>
    <row r="110" spans="1:131" s="199" customFormat="1" ht="26.25" customHeight="1" x14ac:dyDescent="0.15">
      <c r="A110" s="825" t="s">
        <v>420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3744100</v>
      </c>
      <c r="AB110" s="916"/>
      <c r="AC110" s="916"/>
      <c r="AD110" s="916"/>
      <c r="AE110" s="917"/>
      <c r="AF110" s="918">
        <v>3605576</v>
      </c>
      <c r="AG110" s="916"/>
      <c r="AH110" s="916"/>
      <c r="AI110" s="916"/>
      <c r="AJ110" s="917"/>
      <c r="AK110" s="918">
        <v>3553960</v>
      </c>
      <c r="AL110" s="916"/>
      <c r="AM110" s="916"/>
      <c r="AN110" s="916"/>
      <c r="AO110" s="917"/>
      <c r="AP110" s="919">
        <v>16.7</v>
      </c>
      <c r="AQ110" s="920"/>
      <c r="AR110" s="920"/>
      <c r="AS110" s="920"/>
      <c r="AT110" s="921"/>
      <c r="AU110" s="955" t="s">
        <v>60</v>
      </c>
      <c r="AV110" s="956"/>
      <c r="AW110" s="956"/>
      <c r="AX110" s="956"/>
      <c r="AY110" s="956"/>
      <c r="AZ110" s="881" t="s">
        <v>421</v>
      </c>
      <c r="BA110" s="826"/>
      <c r="BB110" s="826"/>
      <c r="BC110" s="826"/>
      <c r="BD110" s="826"/>
      <c r="BE110" s="826"/>
      <c r="BF110" s="826"/>
      <c r="BG110" s="826"/>
      <c r="BH110" s="826"/>
      <c r="BI110" s="826"/>
      <c r="BJ110" s="826"/>
      <c r="BK110" s="826"/>
      <c r="BL110" s="826"/>
      <c r="BM110" s="826"/>
      <c r="BN110" s="826"/>
      <c r="BO110" s="826"/>
      <c r="BP110" s="827"/>
      <c r="BQ110" s="882">
        <v>33662349</v>
      </c>
      <c r="BR110" s="863"/>
      <c r="BS110" s="863"/>
      <c r="BT110" s="863"/>
      <c r="BU110" s="863"/>
      <c r="BV110" s="863">
        <v>32141005</v>
      </c>
      <c r="BW110" s="863"/>
      <c r="BX110" s="863"/>
      <c r="BY110" s="863"/>
      <c r="BZ110" s="863"/>
      <c r="CA110" s="863">
        <v>31990571</v>
      </c>
      <c r="CB110" s="863"/>
      <c r="CC110" s="863"/>
      <c r="CD110" s="863"/>
      <c r="CE110" s="863"/>
      <c r="CF110" s="887">
        <v>150.4</v>
      </c>
      <c r="CG110" s="888"/>
      <c r="CH110" s="888"/>
      <c r="CI110" s="888"/>
      <c r="CJ110" s="888"/>
      <c r="CK110" s="951" t="s">
        <v>422</v>
      </c>
      <c r="CL110" s="837"/>
      <c r="CM110" s="912" t="s">
        <v>423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424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425</v>
      </c>
      <c r="BA111" s="768"/>
      <c r="BB111" s="768"/>
      <c r="BC111" s="768"/>
      <c r="BD111" s="768"/>
      <c r="BE111" s="768"/>
      <c r="BF111" s="768"/>
      <c r="BG111" s="768"/>
      <c r="BH111" s="768"/>
      <c r="BI111" s="768"/>
      <c r="BJ111" s="768"/>
      <c r="BK111" s="768"/>
      <c r="BL111" s="768"/>
      <c r="BM111" s="768"/>
      <c r="BN111" s="768"/>
      <c r="BO111" s="768"/>
      <c r="BP111" s="769"/>
      <c r="BQ111" s="834">
        <v>303223</v>
      </c>
      <c r="BR111" s="835"/>
      <c r="BS111" s="835"/>
      <c r="BT111" s="835"/>
      <c r="BU111" s="835"/>
      <c r="BV111" s="835">
        <v>223505</v>
      </c>
      <c r="BW111" s="835"/>
      <c r="BX111" s="835"/>
      <c r="BY111" s="835"/>
      <c r="BZ111" s="835"/>
      <c r="CA111" s="835">
        <v>162169</v>
      </c>
      <c r="CB111" s="835"/>
      <c r="CC111" s="835"/>
      <c r="CD111" s="835"/>
      <c r="CE111" s="835"/>
      <c r="CF111" s="896">
        <v>0.8</v>
      </c>
      <c r="CG111" s="897"/>
      <c r="CH111" s="897"/>
      <c r="CI111" s="897"/>
      <c r="CJ111" s="897"/>
      <c r="CK111" s="952"/>
      <c r="CL111" s="839"/>
      <c r="CM111" s="842" t="s">
        <v>426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427</v>
      </c>
      <c r="B112" s="938"/>
      <c r="C112" s="768" t="s">
        <v>428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398</v>
      </c>
      <c r="AB112" s="798"/>
      <c r="AC112" s="798"/>
      <c r="AD112" s="798"/>
      <c r="AE112" s="799"/>
      <c r="AF112" s="800" t="s">
        <v>398</v>
      </c>
      <c r="AG112" s="798"/>
      <c r="AH112" s="798"/>
      <c r="AI112" s="798"/>
      <c r="AJ112" s="799"/>
      <c r="AK112" s="800" t="s">
        <v>398</v>
      </c>
      <c r="AL112" s="798"/>
      <c r="AM112" s="798"/>
      <c r="AN112" s="798"/>
      <c r="AO112" s="799"/>
      <c r="AP112" s="845" t="s">
        <v>398</v>
      </c>
      <c r="AQ112" s="846"/>
      <c r="AR112" s="846"/>
      <c r="AS112" s="846"/>
      <c r="AT112" s="847"/>
      <c r="AU112" s="957"/>
      <c r="AV112" s="958"/>
      <c r="AW112" s="958"/>
      <c r="AX112" s="958"/>
      <c r="AY112" s="958"/>
      <c r="AZ112" s="833" t="s">
        <v>429</v>
      </c>
      <c r="BA112" s="768"/>
      <c r="BB112" s="768"/>
      <c r="BC112" s="768"/>
      <c r="BD112" s="768"/>
      <c r="BE112" s="768"/>
      <c r="BF112" s="768"/>
      <c r="BG112" s="768"/>
      <c r="BH112" s="768"/>
      <c r="BI112" s="768"/>
      <c r="BJ112" s="768"/>
      <c r="BK112" s="768"/>
      <c r="BL112" s="768"/>
      <c r="BM112" s="768"/>
      <c r="BN112" s="768"/>
      <c r="BO112" s="768"/>
      <c r="BP112" s="769"/>
      <c r="BQ112" s="834">
        <v>12906945</v>
      </c>
      <c r="BR112" s="835"/>
      <c r="BS112" s="835"/>
      <c r="BT112" s="835"/>
      <c r="BU112" s="835"/>
      <c r="BV112" s="835">
        <v>8874207</v>
      </c>
      <c r="BW112" s="835"/>
      <c r="BX112" s="835"/>
      <c r="BY112" s="835"/>
      <c r="BZ112" s="835"/>
      <c r="CA112" s="835">
        <v>9019668</v>
      </c>
      <c r="CB112" s="835"/>
      <c r="CC112" s="835"/>
      <c r="CD112" s="835"/>
      <c r="CE112" s="835"/>
      <c r="CF112" s="896">
        <v>42.4</v>
      </c>
      <c r="CG112" s="897"/>
      <c r="CH112" s="897"/>
      <c r="CI112" s="897"/>
      <c r="CJ112" s="897"/>
      <c r="CK112" s="952"/>
      <c r="CL112" s="839"/>
      <c r="CM112" s="842" t="s">
        <v>430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398</v>
      </c>
      <c r="DH112" s="835"/>
      <c r="DI112" s="835"/>
      <c r="DJ112" s="835"/>
      <c r="DK112" s="835"/>
      <c r="DL112" s="835" t="s">
        <v>398</v>
      </c>
      <c r="DM112" s="835"/>
      <c r="DN112" s="835"/>
      <c r="DO112" s="835"/>
      <c r="DP112" s="835"/>
      <c r="DQ112" s="835" t="s">
        <v>398</v>
      </c>
      <c r="DR112" s="835"/>
      <c r="DS112" s="835"/>
      <c r="DT112" s="835"/>
      <c r="DU112" s="835"/>
      <c r="DV112" s="812" t="s">
        <v>398</v>
      </c>
      <c r="DW112" s="812"/>
      <c r="DX112" s="812"/>
      <c r="DY112" s="812"/>
      <c r="DZ112" s="813"/>
    </row>
    <row r="113" spans="1:130" s="199" customFormat="1" ht="26.25" customHeight="1" x14ac:dyDescent="0.15">
      <c r="A113" s="939"/>
      <c r="B113" s="940"/>
      <c r="C113" s="768" t="s">
        <v>431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1116263</v>
      </c>
      <c r="AB113" s="944"/>
      <c r="AC113" s="944"/>
      <c r="AD113" s="944"/>
      <c r="AE113" s="945"/>
      <c r="AF113" s="946">
        <v>1234636</v>
      </c>
      <c r="AG113" s="944"/>
      <c r="AH113" s="944"/>
      <c r="AI113" s="944"/>
      <c r="AJ113" s="945"/>
      <c r="AK113" s="946">
        <v>1103815</v>
      </c>
      <c r="AL113" s="944"/>
      <c r="AM113" s="944"/>
      <c r="AN113" s="944"/>
      <c r="AO113" s="945"/>
      <c r="AP113" s="947">
        <v>5.2</v>
      </c>
      <c r="AQ113" s="948"/>
      <c r="AR113" s="948"/>
      <c r="AS113" s="948"/>
      <c r="AT113" s="949"/>
      <c r="AU113" s="957"/>
      <c r="AV113" s="958"/>
      <c r="AW113" s="958"/>
      <c r="AX113" s="958"/>
      <c r="AY113" s="958"/>
      <c r="AZ113" s="833" t="s">
        <v>432</v>
      </c>
      <c r="BA113" s="768"/>
      <c r="BB113" s="768"/>
      <c r="BC113" s="768"/>
      <c r="BD113" s="768"/>
      <c r="BE113" s="768"/>
      <c r="BF113" s="768"/>
      <c r="BG113" s="768"/>
      <c r="BH113" s="768"/>
      <c r="BI113" s="768"/>
      <c r="BJ113" s="768"/>
      <c r="BK113" s="768"/>
      <c r="BL113" s="768"/>
      <c r="BM113" s="768"/>
      <c r="BN113" s="768"/>
      <c r="BO113" s="768"/>
      <c r="BP113" s="769"/>
      <c r="BQ113" s="834">
        <v>323288</v>
      </c>
      <c r="BR113" s="835"/>
      <c r="BS113" s="835"/>
      <c r="BT113" s="835"/>
      <c r="BU113" s="835"/>
      <c r="BV113" s="835">
        <v>352680</v>
      </c>
      <c r="BW113" s="835"/>
      <c r="BX113" s="835"/>
      <c r="BY113" s="835"/>
      <c r="BZ113" s="835"/>
      <c r="CA113" s="835">
        <v>425833</v>
      </c>
      <c r="CB113" s="835"/>
      <c r="CC113" s="835"/>
      <c r="CD113" s="835"/>
      <c r="CE113" s="835"/>
      <c r="CF113" s="896">
        <v>2</v>
      </c>
      <c r="CG113" s="897"/>
      <c r="CH113" s="897"/>
      <c r="CI113" s="897"/>
      <c r="CJ113" s="897"/>
      <c r="CK113" s="952"/>
      <c r="CL113" s="839"/>
      <c r="CM113" s="842" t="s">
        <v>433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398</v>
      </c>
      <c r="DH113" s="798"/>
      <c r="DI113" s="798"/>
      <c r="DJ113" s="798"/>
      <c r="DK113" s="799"/>
      <c r="DL113" s="800" t="s">
        <v>398</v>
      </c>
      <c r="DM113" s="798"/>
      <c r="DN113" s="798"/>
      <c r="DO113" s="798"/>
      <c r="DP113" s="799"/>
      <c r="DQ113" s="800" t="s">
        <v>398</v>
      </c>
      <c r="DR113" s="798"/>
      <c r="DS113" s="798"/>
      <c r="DT113" s="798"/>
      <c r="DU113" s="799"/>
      <c r="DV113" s="845" t="s">
        <v>398</v>
      </c>
      <c r="DW113" s="846"/>
      <c r="DX113" s="846"/>
      <c r="DY113" s="846"/>
      <c r="DZ113" s="847"/>
    </row>
    <row r="114" spans="1:130" s="199" customFormat="1" ht="26.25" customHeight="1" x14ac:dyDescent="0.15">
      <c r="A114" s="939"/>
      <c r="B114" s="940"/>
      <c r="C114" s="768" t="s">
        <v>434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25022</v>
      </c>
      <c r="AB114" s="798"/>
      <c r="AC114" s="798"/>
      <c r="AD114" s="798"/>
      <c r="AE114" s="799"/>
      <c r="AF114" s="800">
        <v>28854</v>
      </c>
      <c r="AG114" s="798"/>
      <c r="AH114" s="798"/>
      <c r="AI114" s="798"/>
      <c r="AJ114" s="799"/>
      <c r="AK114" s="800">
        <v>52939</v>
      </c>
      <c r="AL114" s="798"/>
      <c r="AM114" s="798"/>
      <c r="AN114" s="798"/>
      <c r="AO114" s="799"/>
      <c r="AP114" s="845">
        <v>0.2</v>
      </c>
      <c r="AQ114" s="846"/>
      <c r="AR114" s="846"/>
      <c r="AS114" s="846"/>
      <c r="AT114" s="847"/>
      <c r="AU114" s="957"/>
      <c r="AV114" s="958"/>
      <c r="AW114" s="958"/>
      <c r="AX114" s="958"/>
      <c r="AY114" s="958"/>
      <c r="AZ114" s="833" t="s">
        <v>435</v>
      </c>
      <c r="BA114" s="768"/>
      <c r="BB114" s="768"/>
      <c r="BC114" s="768"/>
      <c r="BD114" s="768"/>
      <c r="BE114" s="768"/>
      <c r="BF114" s="768"/>
      <c r="BG114" s="768"/>
      <c r="BH114" s="768"/>
      <c r="BI114" s="768"/>
      <c r="BJ114" s="768"/>
      <c r="BK114" s="768"/>
      <c r="BL114" s="768"/>
      <c r="BM114" s="768"/>
      <c r="BN114" s="768"/>
      <c r="BO114" s="768"/>
      <c r="BP114" s="769"/>
      <c r="BQ114" s="834">
        <v>7482978</v>
      </c>
      <c r="BR114" s="835"/>
      <c r="BS114" s="835"/>
      <c r="BT114" s="835"/>
      <c r="BU114" s="835"/>
      <c r="BV114" s="835">
        <v>7342522</v>
      </c>
      <c r="BW114" s="835"/>
      <c r="BX114" s="835"/>
      <c r="BY114" s="835"/>
      <c r="BZ114" s="835"/>
      <c r="CA114" s="835">
        <v>7098426</v>
      </c>
      <c r="CB114" s="835"/>
      <c r="CC114" s="835"/>
      <c r="CD114" s="835"/>
      <c r="CE114" s="835"/>
      <c r="CF114" s="896">
        <v>33.4</v>
      </c>
      <c r="CG114" s="897"/>
      <c r="CH114" s="897"/>
      <c r="CI114" s="897"/>
      <c r="CJ114" s="897"/>
      <c r="CK114" s="952"/>
      <c r="CL114" s="839"/>
      <c r="CM114" s="842" t="s">
        <v>436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398</v>
      </c>
      <c r="DH114" s="798"/>
      <c r="DI114" s="798"/>
      <c r="DJ114" s="798"/>
      <c r="DK114" s="799"/>
      <c r="DL114" s="800" t="s">
        <v>398</v>
      </c>
      <c r="DM114" s="798"/>
      <c r="DN114" s="798"/>
      <c r="DO114" s="798"/>
      <c r="DP114" s="799"/>
      <c r="DQ114" s="800" t="s">
        <v>398</v>
      </c>
      <c r="DR114" s="798"/>
      <c r="DS114" s="798"/>
      <c r="DT114" s="798"/>
      <c r="DU114" s="799"/>
      <c r="DV114" s="845" t="s">
        <v>398</v>
      </c>
      <c r="DW114" s="846"/>
      <c r="DX114" s="846"/>
      <c r="DY114" s="846"/>
      <c r="DZ114" s="847"/>
    </row>
    <row r="115" spans="1:130" s="199" customFormat="1" ht="26.25" customHeight="1" x14ac:dyDescent="0.15">
      <c r="A115" s="939"/>
      <c r="B115" s="940"/>
      <c r="C115" s="768" t="s">
        <v>437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75301</v>
      </c>
      <c r="AB115" s="944"/>
      <c r="AC115" s="944"/>
      <c r="AD115" s="944"/>
      <c r="AE115" s="945"/>
      <c r="AF115" s="946">
        <v>63583</v>
      </c>
      <c r="AG115" s="944"/>
      <c r="AH115" s="944"/>
      <c r="AI115" s="944"/>
      <c r="AJ115" s="945"/>
      <c r="AK115" s="946">
        <v>58040</v>
      </c>
      <c r="AL115" s="944"/>
      <c r="AM115" s="944"/>
      <c r="AN115" s="944"/>
      <c r="AO115" s="945"/>
      <c r="AP115" s="947">
        <v>0.3</v>
      </c>
      <c r="AQ115" s="948"/>
      <c r="AR115" s="948"/>
      <c r="AS115" s="948"/>
      <c r="AT115" s="949"/>
      <c r="AU115" s="957"/>
      <c r="AV115" s="958"/>
      <c r="AW115" s="958"/>
      <c r="AX115" s="958"/>
      <c r="AY115" s="958"/>
      <c r="AZ115" s="833" t="s">
        <v>438</v>
      </c>
      <c r="BA115" s="768"/>
      <c r="BB115" s="768"/>
      <c r="BC115" s="768"/>
      <c r="BD115" s="768"/>
      <c r="BE115" s="768"/>
      <c r="BF115" s="768"/>
      <c r="BG115" s="768"/>
      <c r="BH115" s="768"/>
      <c r="BI115" s="768"/>
      <c r="BJ115" s="768"/>
      <c r="BK115" s="768"/>
      <c r="BL115" s="768"/>
      <c r="BM115" s="768"/>
      <c r="BN115" s="768"/>
      <c r="BO115" s="768"/>
      <c r="BP115" s="769"/>
      <c r="BQ115" s="834">
        <v>8974</v>
      </c>
      <c r="BR115" s="835"/>
      <c r="BS115" s="835"/>
      <c r="BT115" s="835"/>
      <c r="BU115" s="835"/>
      <c r="BV115" s="835">
        <v>7291</v>
      </c>
      <c r="BW115" s="835"/>
      <c r="BX115" s="835"/>
      <c r="BY115" s="835"/>
      <c r="BZ115" s="835"/>
      <c r="CA115" s="835">
        <v>7117</v>
      </c>
      <c r="CB115" s="835"/>
      <c r="CC115" s="835"/>
      <c r="CD115" s="835"/>
      <c r="CE115" s="835"/>
      <c r="CF115" s="896">
        <v>0</v>
      </c>
      <c r="CG115" s="897"/>
      <c r="CH115" s="897"/>
      <c r="CI115" s="897"/>
      <c r="CJ115" s="897"/>
      <c r="CK115" s="952"/>
      <c r="CL115" s="839"/>
      <c r="CM115" s="833" t="s">
        <v>439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398</v>
      </c>
      <c r="DH115" s="798"/>
      <c r="DI115" s="798"/>
      <c r="DJ115" s="798"/>
      <c r="DK115" s="799"/>
      <c r="DL115" s="800" t="s">
        <v>398</v>
      </c>
      <c r="DM115" s="798"/>
      <c r="DN115" s="798"/>
      <c r="DO115" s="798"/>
      <c r="DP115" s="799"/>
      <c r="DQ115" s="800" t="s">
        <v>398</v>
      </c>
      <c r="DR115" s="798"/>
      <c r="DS115" s="798"/>
      <c r="DT115" s="798"/>
      <c r="DU115" s="799"/>
      <c r="DV115" s="845" t="s">
        <v>398</v>
      </c>
      <c r="DW115" s="846"/>
      <c r="DX115" s="846"/>
      <c r="DY115" s="846"/>
      <c r="DZ115" s="847"/>
    </row>
    <row r="116" spans="1:130" s="199" customFormat="1" ht="26.25" customHeight="1" x14ac:dyDescent="0.15">
      <c r="A116" s="941"/>
      <c r="B116" s="942"/>
      <c r="C116" s="901" t="s">
        <v>440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398</v>
      </c>
      <c r="AB116" s="798"/>
      <c r="AC116" s="798"/>
      <c r="AD116" s="798"/>
      <c r="AE116" s="799"/>
      <c r="AF116" s="800" t="s">
        <v>398</v>
      </c>
      <c r="AG116" s="798"/>
      <c r="AH116" s="798"/>
      <c r="AI116" s="798"/>
      <c r="AJ116" s="799"/>
      <c r="AK116" s="800" t="s">
        <v>398</v>
      </c>
      <c r="AL116" s="798"/>
      <c r="AM116" s="798"/>
      <c r="AN116" s="798"/>
      <c r="AO116" s="799"/>
      <c r="AP116" s="845" t="s">
        <v>398</v>
      </c>
      <c r="AQ116" s="846"/>
      <c r="AR116" s="846"/>
      <c r="AS116" s="846"/>
      <c r="AT116" s="847"/>
      <c r="AU116" s="957"/>
      <c r="AV116" s="958"/>
      <c r="AW116" s="958"/>
      <c r="AX116" s="958"/>
      <c r="AY116" s="958"/>
      <c r="AZ116" s="884" t="s">
        <v>441</v>
      </c>
      <c r="BA116" s="885"/>
      <c r="BB116" s="885"/>
      <c r="BC116" s="885"/>
      <c r="BD116" s="885"/>
      <c r="BE116" s="885"/>
      <c r="BF116" s="885"/>
      <c r="BG116" s="885"/>
      <c r="BH116" s="885"/>
      <c r="BI116" s="885"/>
      <c r="BJ116" s="885"/>
      <c r="BK116" s="885"/>
      <c r="BL116" s="885"/>
      <c r="BM116" s="885"/>
      <c r="BN116" s="885"/>
      <c r="BO116" s="885"/>
      <c r="BP116" s="886"/>
      <c r="BQ116" s="834" t="s">
        <v>398</v>
      </c>
      <c r="BR116" s="835"/>
      <c r="BS116" s="835"/>
      <c r="BT116" s="835"/>
      <c r="BU116" s="835"/>
      <c r="BV116" s="835" t="s">
        <v>398</v>
      </c>
      <c r="BW116" s="835"/>
      <c r="BX116" s="835"/>
      <c r="BY116" s="835"/>
      <c r="BZ116" s="835"/>
      <c r="CA116" s="835" t="s">
        <v>398</v>
      </c>
      <c r="CB116" s="835"/>
      <c r="CC116" s="835"/>
      <c r="CD116" s="835"/>
      <c r="CE116" s="835"/>
      <c r="CF116" s="896" t="s">
        <v>398</v>
      </c>
      <c r="CG116" s="897"/>
      <c r="CH116" s="897"/>
      <c r="CI116" s="897"/>
      <c r="CJ116" s="897"/>
      <c r="CK116" s="952"/>
      <c r="CL116" s="839"/>
      <c r="CM116" s="842" t="s">
        <v>442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398</v>
      </c>
      <c r="DH116" s="798"/>
      <c r="DI116" s="798"/>
      <c r="DJ116" s="798"/>
      <c r="DK116" s="799"/>
      <c r="DL116" s="800" t="s">
        <v>398</v>
      </c>
      <c r="DM116" s="798"/>
      <c r="DN116" s="798"/>
      <c r="DO116" s="798"/>
      <c r="DP116" s="799"/>
      <c r="DQ116" s="800" t="s">
        <v>398</v>
      </c>
      <c r="DR116" s="798"/>
      <c r="DS116" s="798"/>
      <c r="DT116" s="798"/>
      <c r="DU116" s="799"/>
      <c r="DV116" s="845" t="s">
        <v>398</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443</v>
      </c>
      <c r="Z117" s="924"/>
      <c r="AA117" s="929">
        <v>4960686</v>
      </c>
      <c r="AB117" s="930"/>
      <c r="AC117" s="930"/>
      <c r="AD117" s="930"/>
      <c r="AE117" s="931"/>
      <c r="AF117" s="932">
        <v>4932649</v>
      </c>
      <c r="AG117" s="930"/>
      <c r="AH117" s="930"/>
      <c r="AI117" s="930"/>
      <c r="AJ117" s="931"/>
      <c r="AK117" s="932">
        <v>4768754</v>
      </c>
      <c r="AL117" s="930"/>
      <c r="AM117" s="930"/>
      <c r="AN117" s="930"/>
      <c r="AO117" s="931"/>
      <c r="AP117" s="933"/>
      <c r="AQ117" s="934"/>
      <c r="AR117" s="934"/>
      <c r="AS117" s="934"/>
      <c r="AT117" s="935"/>
      <c r="AU117" s="957"/>
      <c r="AV117" s="958"/>
      <c r="AW117" s="958"/>
      <c r="AX117" s="958"/>
      <c r="AY117" s="958"/>
      <c r="AZ117" s="884" t="s">
        <v>444</v>
      </c>
      <c r="BA117" s="885"/>
      <c r="BB117" s="885"/>
      <c r="BC117" s="885"/>
      <c r="BD117" s="885"/>
      <c r="BE117" s="885"/>
      <c r="BF117" s="885"/>
      <c r="BG117" s="885"/>
      <c r="BH117" s="885"/>
      <c r="BI117" s="885"/>
      <c r="BJ117" s="885"/>
      <c r="BK117" s="885"/>
      <c r="BL117" s="885"/>
      <c r="BM117" s="885"/>
      <c r="BN117" s="885"/>
      <c r="BO117" s="885"/>
      <c r="BP117" s="886"/>
      <c r="BQ117" s="834" t="s">
        <v>398</v>
      </c>
      <c r="BR117" s="835"/>
      <c r="BS117" s="835"/>
      <c r="BT117" s="835"/>
      <c r="BU117" s="835"/>
      <c r="BV117" s="835" t="s">
        <v>398</v>
      </c>
      <c r="BW117" s="835"/>
      <c r="BX117" s="835"/>
      <c r="BY117" s="835"/>
      <c r="BZ117" s="835"/>
      <c r="CA117" s="835" t="s">
        <v>398</v>
      </c>
      <c r="CB117" s="835"/>
      <c r="CC117" s="835"/>
      <c r="CD117" s="835"/>
      <c r="CE117" s="835"/>
      <c r="CF117" s="896" t="s">
        <v>398</v>
      </c>
      <c r="CG117" s="897"/>
      <c r="CH117" s="897"/>
      <c r="CI117" s="897"/>
      <c r="CJ117" s="897"/>
      <c r="CK117" s="952"/>
      <c r="CL117" s="839"/>
      <c r="CM117" s="842" t="s">
        <v>445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398</v>
      </c>
      <c r="DH117" s="798"/>
      <c r="DI117" s="798"/>
      <c r="DJ117" s="798"/>
      <c r="DK117" s="799"/>
      <c r="DL117" s="800" t="s">
        <v>398</v>
      </c>
      <c r="DM117" s="798"/>
      <c r="DN117" s="798"/>
      <c r="DO117" s="798"/>
      <c r="DP117" s="799"/>
      <c r="DQ117" s="800" t="s">
        <v>398</v>
      </c>
      <c r="DR117" s="798"/>
      <c r="DS117" s="798"/>
      <c r="DT117" s="798"/>
      <c r="DU117" s="799"/>
      <c r="DV117" s="845" t="s">
        <v>398</v>
      </c>
      <c r="DW117" s="846"/>
      <c r="DX117" s="846"/>
      <c r="DY117" s="846"/>
      <c r="DZ117" s="847"/>
    </row>
    <row r="118" spans="1:130" s="199" customFormat="1" ht="26.25" customHeight="1" x14ac:dyDescent="0.15">
      <c r="A118" s="922" t="s">
        <v>419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417</v>
      </c>
      <c r="AB118" s="923"/>
      <c r="AC118" s="923"/>
      <c r="AD118" s="923"/>
      <c r="AE118" s="924"/>
      <c r="AF118" s="925" t="s">
        <v>286</v>
      </c>
      <c r="AG118" s="923"/>
      <c r="AH118" s="923"/>
      <c r="AI118" s="923"/>
      <c r="AJ118" s="924"/>
      <c r="AK118" s="925" t="s">
        <v>285</v>
      </c>
      <c r="AL118" s="923"/>
      <c r="AM118" s="923"/>
      <c r="AN118" s="923"/>
      <c r="AO118" s="924"/>
      <c r="AP118" s="926" t="s">
        <v>418</v>
      </c>
      <c r="AQ118" s="927"/>
      <c r="AR118" s="927"/>
      <c r="AS118" s="927"/>
      <c r="AT118" s="928"/>
      <c r="AU118" s="957"/>
      <c r="AV118" s="958"/>
      <c r="AW118" s="958"/>
      <c r="AX118" s="958"/>
      <c r="AY118" s="958"/>
      <c r="AZ118" s="900" t="s">
        <v>446</v>
      </c>
      <c r="BA118" s="901"/>
      <c r="BB118" s="901"/>
      <c r="BC118" s="901"/>
      <c r="BD118" s="901"/>
      <c r="BE118" s="901"/>
      <c r="BF118" s="901"/>
      <c r="BG118" s="901"/>
      <c r="BH118" s="901"/>
      <c r="BI118" s="901"/>
      <c r="BJ118" s="901"/>
      <c r="BK118" s="901"/>
      <c r="BL118" s="901"/>
      <c r="BM118" s="901"/>
      <c r="BN118" s="901"/>
      <c r="BO118" s="901"/>
      <c r="BP118" s="902"/>
      <c r="BQ118" s="903" t="s">
        <v>398</v>
      </c>
      <c r="BR118" s="866"/>
      <c r="BS118" s="866"/>
      <c r="BT118" s="866"/>
      <c r="BU118" s="866"/>
      <c r="BV118" s="866" t="s">
        <v>398</v>
      </c>
      <c r="BW118" s="866"/>
      <c r="BX118" s="866"/>
      <c r="BY118" s="866"/>
      <c r="BZ118" s="866"/>
      <c r="CA118" s="866" t="s">
        <v>398</v>
      </c>
      <c r="CB118" s="866"/>
      <c r="CC118" s="866"/>
      <c r="CD118" s="866"/>
      <c r="CE118" s="866"/>
      <c r="CF118" s="896" t="s">
        <v>398</v>
      </c>
      <c r="CG118" s="897"/>
      <c r="CH118" s="897"/>
      <c r="CI118" s="897"/>
      <c r="CJ118" s="897"/>
      <c r="CK118" s="952"/>
      <c r="CL118" s="839"/>
      <c r="CM118" s="842" t="s">
        <v>447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398</v>
      </c>
      <c r="DH118" s="798"/>
      <c r="DI118" s="798"/>
      <c r="DJ118" s="798"/>
      <c r="DK118" s="799"/>
      <c r="DL118" s="800" t="s">
        <v>398</v>
      </c>
      <c r="DM118" s="798"/>
      <c r="DN118" s="798"/>
      <c r="DO118" s="798"/>
      <c r="DP118" s="799"/>
      <c r="DQ118" s="800" t="s">
        <v>398</v>
      </c>
      <c r="DR118" s="798"/>
      <c r="DS118" s="798"/>
      <c r="DT118" s="798"/>
      <c r="DU118" s="799"/>
      <c r="DV118" s="845" t="s">
        <v>398</v>
      </c>
      <c r="DW118" s="846"/>
      <c r="DX118" s="846"/>
      <c r="DY118" s="846"/>
      <c r="DZ118" s="847"/>
    </row>
    <row r="119" spans="1:130" s="199" customFormat="1" ht="26.25" customHeight="1" x14ac:dyDescent="0.15">
      <c r="A119" s="836" t="s">
        <v>422</v>
      </c>
      <c r="B119" s="837"/>
      <c r="C119" s="912" t="s">
        <v>423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398</v>
      </c>
      <c r="AB119" s="916"/>
      <c r="AC119" s="916"/>
      <c r="AD119" s="916"/>
      <c r="AE119" s="917"/>
      <c r="AF119" s="918" t="s">
        <v>398</v>
      </c>
      <c r="AG119" s="916"/>
      <c r="AH119" s="916"/>
      <c r="AI119" s="916"/>
      <c r="AJ119" s="917"/>
      <c r="AK119" s="918" t="s">
        <v>398</v>
      </c>
      <c r="AL119" s="916"/>
      <c r="AM119" s="916"/>
      <c r="AN119" s="916"/>
      <c r="AO119" s="917"/>
      <c r="AP119" s="919" t="s">
        <v>398</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448</v>
      </c>
      <c r="BP119" s="899"/>
      <c r="BQ119" s="903">
        <v>54687757</v>
      </c>
      <c r="BR119" s="866"/>
      <c r="BS119" s="866"/>
      <c r="BT119" s="866"/>
      <c r="BU119" s="866"/>
      <c r="BV119" s="866">
        <v>48941210</v>
      </c>
      <c r="BW119" s="866"/>
      <c r="BX119" s="866"/>
      <c r="BY119" s="866"/>
      <c r="BZ119" s="866"/>
      <c r="CA119" s="866">
        <v>48703784</v>
      </c>
      <c r="CB119" s="866"/>
      <c r="CC119" s="866"/>
      <c r="CD119" s="866"/>
      <c r="CE119" s="866"/>
      <c r="CF119" s="764"/>
      <c r="CG119" s="765"/>
      <c r="CH119" s="765"/>
      <c r="CI119" s="765"/>
      <c r="CJ119" s="855"/>
      <c r="CK119" s="953"/>
      <c r="CL119" s="841"/>
      <c r="CM119" s="859" t="s">
        <v>449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303223</v>
      </c>
      <c r="DH119" s="781"/>
      <c r="DI119" s="781"/>
      <c r="DJ119" s="781"/>
      <c r="DK119" s="782"/>
      <c r="DL119" s="783">
        <v>223505</v>
      </c>
      <c r="DM119" s="781"/>
      <c r="DN119" s="781"/>
      <c r="DO119" s="781"/>
      <c r="DP119" s="782"/>
      <c r="DQ119" s="783">
        <v>162169</v>
      </c>
      <c r="DR119" s="781"/>
      <c r="DS119" s="781"/>
      <c r="DT119" s="781"/>
      <c r="DU119" s="782"/>
      <c r="DV119" s="869">
        <v>0.8</v>
      </c>
      <c r="DW119" s="870"/>
      <c r="DX119" s="870"/>
      <c r="DY119" s="870"/>
      <c r="DZ119" s="871"/>
    </row>
    <row r="120" spans="1:130" s="199" customFormat="1" ht="26.25" customHeight="1" x14ac:dyDescent="0.15">
      <c r="A120" s="838"/>
      <c r="B120" s="839"/>
      <c r="C120" s="842" t="s">
        <v>426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450</v>
      </c>
      <c r="AV120" s="905"/>
      <c r="AW120" s="905"/>
      <c r="AX120" s="905"/>
      <c r="AY120" s="906"/>
      <c r="AZ120" s="881" t="s">
        <v>451</v>
      </c>
      <c r="BA120" s="826"/>
      <c r="BB120" s="826"/>
      <c r="BC120" s="826"/>
      <c r="BD120" s="826"/>
      <c r="BE120" s="826"/>
      <c r="BF120" s="826"/>
      <c r="BG120" s="826"/>
      <c r="BH120" s="826"/>
      <c r="BI120" s="826"/>
      <c r="BJ120" s="826"/>
      <c r="BK120" s="826"/>
      <c r="BL120" s="826"/>
      <c r="BM120" s="826"/>
      <c r="BN120" s="826"/>
      <c r="BO120" s="826"/>
      <c r="BP120" s="827"/>
      <c r="BQ120" s="882">
        <v>11293423</v>
      </c>
      <c r="BR120" s="863"/>
      <c r="BS120" s="863"/>
      <c r="BT120" s="863"/>
      <c r="BU120" s="863"/>
      <c r="BV120" s="863">
        <v>10838038</v>
      </c>
      <c r="BW120" s="863"/>
      <c r="BX120" s="863"/>
      <c r="BY120" s="863"/>
      <c r="BZ120" s="863"/>
      <c r="CA120" s="863">
        <v>11167149</v>
      </c>
      <c r="CB120" s="863"/>
      <c r="CC120" s="863"/>
      <c r="CD120" s="863"/>
      <c r="CE120" s="863"/>
      <c r="CF120" s="887">
        <v>52.5</v>
      </c>
      <c r="CG120" s="888"/>
      <c r="CH120" s="888"/>
      <c r="CI120" s="888"/>
      <c r="CJ120" s="888"/>
      <c r="CK120" s="889" t="s">
        <v>452</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5023842</v>
      </c>
      <c r="DH120" s="863"/>
      <c r="DI120" s="863"/>
      <c r="DJ120" s="863"/>
      <c r="DK120" s="863"/>
      <c r="DL120" s="863">
        <v>5063074</v>
      </c>
      <c r="DM120" s="863"/>
      <c r="DN120" s="863"/>
      <c r="DO120" s="863"/>
      <c r="DP120" s="863"/>
      <c r="DQ120" s="863">
        <v>4813872</v>
      </c>
      <c r="DR120" s="863"/>
      <c r="DS120" s="863"/>
      <c r="DT120" s="863"/>
      <c r="DU120" s="863"/>
      <c r="DV120" s="864">
        <v>22.6</v>
      </c>
      <c r="DW120" s="864"/>
      <c r="DX120" s="864"/>
      <c r="DY120" s="864"/>
      <c r="DZ120" s="865"/>
    </row>
    <row r="121" spans="1:130" s="199" customFormat="1" ht="26.25" customHeight="1" x14ac:dyDescent="0.15">
      <c r="A121" s="838"/>
      <c r="B121" s="839"/>
      <c r="C121" s="884" t="s">
        <v>453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970</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454</v>
      </c>
      <c r="BA121" s="768"/>
      <c r="BB121" s="768"/>
      <c r="BC121" s="768"/>
      <c r="BD121" s="768"/>
      <c r="BE121" s="768"/>
      <c r="BF121" s="768"/>
      <c r="BG121" s="768"/>
      <c r="BH121" s="768"/>
      <c r="BI121" s="768"/>
      <c r="BJ121" s="768"/>
      <c r="BK121" s="768"/>
      <c r="BL121" s="768"/>
      <c r="BM121" s="768"/>
      <c r="BN121" s="768"/>
      <c r="BO121" s="768"/>
      <c r="BP121" s="769"/>
      <c r="BQ121" s="834">
        <v>5227907</v>
      </c>
      <c r="BR121" s="835"/>
      <c r="BS121" s="835"/>
      <c r="BT121" s="835"/>
      <c r="BU121" s="835"/>
      <c r="BV121" s="835">
        <v>4534860</v>
      </c>
      <c r="BW121" s="835"/>
      <c r="BX121" s="835"/>
      <c r="BY121" s="835"/>
      <c r="BZ121" s="835"/>
      <c r="CA121" s="835">
        <v>4470976</v>
      </c>
      <c r="CB121" s="835"/>
      <c r="CC121" s="835"/>
      <c r="CD121" s="835"/>
      <c r="CE121" s="835"/>
      <c r="CF121" s="896">
        <v>21</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7810462</v>
      </c>
      <c r="DH121" s="835"/>
      <c r="DI121" s="835"/>
      <c r="DJ121" s="835"/>
      <c r="DK121" s="835"/>
      <c r="DL121" s="835">
        <v>3748834</v>
      </c>
      <c r="DM121" s="835"/>
      <c r="DN121" s="835"/>
      <c r="DO121" s="835"/>
      <c r="DP121" s="835"/>
      <c r="DQ121" s="835">
        <v>4145563</v>
      </c>
      <c r="DR121" s="835"/>
      <c r="DS121" s="835"/>
      <c r="DT121" s="835"/>
      <c r="DU121" s="835"/>
      <c r="DV121" s="812">
        <v>19.5</v>
      </c>
      <c r="DW121" s="812"/>
      <c r="DX121" s="812"/>
      <c r="DY121" s="812"/>
      <c r="DZ121" s="813"/>
    </row>
    <row r="122" spans="1:130" s="199" customFormat="1" ht="26.25" customHeight="1" x14ac:dyDescent="0.15">
      <c r="A122" s="838"/>
      <c r="B122" s="839"/>
      <c r="C122" s="842" t="s">
        <v>436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455</v>
      </c>
      <c r="BA122" s="901"/>
      <c r="BB122" s="901"/>
      <c r="BC122" s="901"/>
      <c r="BD122" s="901"/>
      <c r="BE122" s="901"/>
      <c r="BF122" s="901"/>
      <c r="BG122" s="901"/>
      <c r="BH122" s="901"/>
      <c r="BI122" s="901"/>
      <c r="BJ122" s="901"/>
      <c r="BK122" s="901"/>
      <c r="BL122" s="901"/>
      <c r="BM122" s="901"/>
      <c r="BN122" s="901"/>
      <c r="BO122" s="901"/>
      <c r="BP122" s="902"/>
      <c r="BQ122" s="903">
        <v>36165673</v>
      </c>
      <c r="BR122" s="866"/>
      <c r="BS122" s="866"/>
      <c r="BT122" s="866"/>
      <c r="BU122" s="866"/>
      <c r="BV122" s="866">
        <v>35761244</v>
      </c>
      <c r="BW122" s="866"/>
      <c r="BX122" s="866"/>
      <c r="BY122" s="866"/>
      <c r="BZ122" s="866"/>
      <c r="CA122" s="866">
        <v>35662506</v>
      </c>
      <c r="CB122" s="866"/>
      <c r="CC122" s="866"/>
      <c r="CD122" s="866"/>
      <c r="CE122" s="866"/>
      <c r="CF122" s="867">
        <v>167.7</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72641</v>
      </c>
      <c r="DH122" s="835"/>
      <c r="DI122" s="835"/>
      <c r="DJ122" s="835"/>
      <c r="DK122" s="835"/>
      <c r="DL122" s="835">
        <v>62299</v>
      </c>
      <c r="DM122" s="835"/>
      <c r="DN122" s="835"/>
      <c r="DO122" s="835"/>
      <c r="DP122" s="835"/>
      <c r="DQ122" s="835">
        <v>60233</v>
      </c>
      <c r="DR122" s="835"/>
      <c r="DS122" s="835"/>
      <c r="DT122" s="835"/>
      <c r="DU122" s="835"/>
      <c r="DV122" s="812">
        <v>0.3</v>
      </c>
      <c r="DW122" s="812"/>
      <c r="DX122" s="812"/>
      <c r="DY122" s="812"/>
      <c r="DZ122" s="813"/>
    </row>
    <row r="123" spans="1:130" s="199" customFormat="1" ht="26.25" customHeight="1" x14ac:dyDescent="0.15">
      <c r="A123" s="838"/>
      <c r="B123" s="839"/>
      <c r="C123" s="842" t="s">
        <v>442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456</v>
      </c>
      <c r="BP123" s="899"/>
      <c r="BQ123" s="853">
        <v>52687003</v>
      </c>
      <c r="BR123" s="854"/>
      <c r="BS123" s="854"/>
      <c r="BT123" s="854"/>
      <c r="BU123" s="854"/>
      <c r="BV123" s="854">
        <v>51134142</v>
      </c>
      <c r="BW123" s="854"/>
      <c r="BX123" s="854"/>
      <c r="BY123" s="854"/>
      <c r="BZ123" s="854"/>
      <c r="CA123" s="854">
        <v>51300631</v>
      </c>
      <c r="CB123" s="854"/>
      <c r="CC123" s="854"/>
      <c r="CD123" s="854"/>
      <c r="CE123" s="854"/>
      <c r="CF123" s="764"/>
      <c r="CG123" s="765"/>
      <c r="CH123" s="765"/>
      <c r="CI123" s="765"/>
      <c r="CJ123" s="855"/>
      <c r="CK123" s="890"/>
      <c r="CL123" s="876"/>
      <c r="CM123" s="876"/>
      <c r="CN123" s="876"/>
      <c r="CO123" s="877"/>
      <c r="CP123" s="856" t="s">
        <v>395</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445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9.1999999999999993</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458</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447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459</v>
      </c>
      <c r="CL125" s="873"/>
      <c r="CM125" s="873"/>
      <c r="CN125" s="873"/>
      <c r="CO125" s="874"/>
      <c r="CP125" s="881" t="s">
        <v>460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65741</v>
      </c>
      <c r="AB126" s="798"/>
      <c r="AC126" s="798"/>
      <c r="AD126" s="798"/>
      <c r="AE126" s="799"/>
      <c r="AF126" s="800">
        <v>57538</v>
      </c>
      <c r="AG126" s="798"/>
      <c r="AH126" s="798"/>
      <c r="AI126" s="798"/>
      <c r="AJ126" s="799"/>
      <c r="AK126" s="800">
        <v>52891</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462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8590</v>
      </c>
      <c r="AB127" s="798"/>
      <c r="AC127" s="798"/>
      <c r="AD127" s="798"/>
      <c r="AE127" s="799"/>
      <c r="AF127" s="800">
        <v>6045</v>
      </c>
      <c r="AG127" s="798"/>
      <c r="AH127" s="798"/>
      <c r="AI127" s="798"/>
      <c r="AJ127" s="799"/>
      <c r="AK127" s="800">
        <v>5149</v>
      </c>
      <c r="AL127" s="798"/>
      <c r="AM127" s="798"/>
      <c r="AN127" s="798"/>
      <c r="AO127" s="799"/>
      <c r="AP127" s="845">
        <v>0</v>
      </c>
      <c r="AQ127" s="846"/>
      <c r="AR127" s="846"/>
      <c r="AS127" s="846"/>
      <c r="AT127" s="847"/>
      <c r="AU127" s="235"/>
      <c r="AV127" s="235"/>
      <c r="AW127" s="235"/>
      <c r="AX127" s="862" t="s">
        <v>463</v>
      </c>
      <c r="AY127" s="830"/>
      <c r="AZ127" s="830"/>
      <c r="BA127" s="830"/>
      <c r="BB127" s="830"/>
      <c r="BC127" s="830"/>
      <c r="BD127" s="830"/>
      <c r="BE127" s="831"/>
      <c r="BF127" s="829" t="s">
        <v>464</v>
      </c>
      <c r="BG127" s="830"/>
      <c r="BH127" s="830"/>
      <c r="BI127" s="830"/>
      <c r="BJ127" s="830"/>
      <c r="BK127" s="830"/>
      <c r="BL127" s="831"/>
      <c r="BM127" s="829" t="s">
        <v>465</v>
      </c>
      <c r="BN127" s="830"/>
      <c r="BO127" s="830"/>
      <c r="BP127" s="830"/>
      <c r="BQ127" s="830"/>
      <c r="BR127" s="830"/>
      <c r="BS127" s="831"/>
      <c r="BT127" s="829" t="s">
        <v>466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469</v>
      </c>
      <c r="X128" s="816"/>
      <c r="Y128" s="816"/>
      <c r="Z128" s="817"/>
      <c r="AA128" s="818">
        <v>411836</v>
      </c>
      <c r="AB128" s="819"/>
      <c r="AC128" s="819"/>
      <c r="AD128" s="819"/>
      <c r="AE128" s="820"/>
      <c r="AF128" s="821">
        <v>428548</v>
      </c>
      <c r="AG128" s="819"/>
      <c r="AH128" s="819"/>
      <c r="AI128" s="819"/>
      <c r="AJ128" s="820"/>
      <c r="AK128" s="821">
        <v>383637</v>
      </c>
      <c r="AL128" s="819"/>
      <c r="AM128" s="819"/>
      <c r="AN128" s="819"/>
      <c r="AO128" s="820"/>
      <c r="AP128" s="822"/>
      <c r="AQ128" s="823"/>
      <c r="AR128" s="823"/>
      <c r="AS128" s="823"/>
      <c r="AT128" s="824"/>
      <c r="AU128" s="235"/>
      <c r="AV128" s="235"/>
      <c r="AW128" s="235"/>
      <c r="AX128" s="825" t="s">
        <v>470</v>
      </c>
      <c r="AY128" s="826"/>
      <c r="AZ128" s="826"/>
      <c r="BA128" s="826"/>
      <c r="BB128" s="826"/>
      <c r="BC128" s="826"/>
      <c r="BD128" s="826"/>
      <c r="BE128" s="827"/>
      <c r="BF128" s="804" t="s">
        <v>111</v>
      </c>
      <c r="BG128" s="805"/>
      <c r="BH128" s="805"/>
      <c r="BI128" s="805"/>
      <c r="BJ128" s="805"/>
      <c r="BK128" s="805"/>
      <c r="BL128" s="828"/>
      <c r="BM128" s="804">
        <v>12.13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471</v>
      </c>
      <c r="CQ128" s="746"/>
      <c r="CR128" s="746"/>
      <c r="CS128" s="746"/>
      <c r="CT128" s="746"/>
      <c r="CU128" s="746"/>
      <c r="CV128" s="746"/>
      <c r="CW128" s="746"/>
      <c r="CX128" s="746"/>
      <c r="CY128" s="746"/>
      <c r="CZ128" s="746"/>
      <c r="DA128" s="746"/>
      <c r="DB128" s="746"/>
      <c r="DC128" s="746"/>
      <c r="DD128" s="746"/>
      <c r="DE128" s="746"/>
      <c r="DF128" s="747"/>
      <c r="DG128" s="808">
        <v>8974</v>
      </c>
      <c r="DH128" s="809"/>
      <c r="DI128" s="809"/>
      <c r="DJ128" s="809"/>
      <c r="DK128" s="809"/>
      <c r="DL128" s="809">
        <v>7291</v>
      </c>
      <c r="DM128" s="809"/>
      <c r="DN128" s="809"/>
      <c r="DO128" s="809"/>
      <c r="DP128" s="809"/>
      <c r="DQ128" s="809">
        <v>7117</v>
      </c>
      <c r="DR128" s="809"/>
      <c r="DS128" s="809"/>
      <c r="DT128" s="809"/>
      <c r="DU128" s="809"/>
      <c r="DV128" s="810">
        <v>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472</v>
      </c>
      <c r="X129" s="795"/>
      <c r="Y129" s="795"/>
      <c r="Z129" s="796"/>
      <c r="AA129" s="797">
        <v>24874340</v>
      </c>
      <c r="AB129" s="798"/>
      <c r="AC129" s="798"/>
      <c r="AD129" s="798"/>
      <c r="AE129" s="799"/>
      <c r="AF129" s="800">
        <v>24796691</v>
      </c>
      <c r="AG129" s="798"/>
      <c r="AH129" s="798"/>
      <c r="AI129" s="798"/>
      <c r="AJ129" s="799"/>
      <c r="AK129" s="800">
        <v>24369416</v>
      </c>
      <c r="AL129" s="798"/>
      <c r="AM129" s="798"/>
      <c r="AN129" s="798"/>
      <c r="AO129" s="799"/>
      <c r="AP129" s="801"/>
      <c r="AQ129" s="802"/>
      <c r="AR129" s="802"/>
      <c r="AS129" s="802"/>
      <c r="AT129" s="803"/>
      <c r="AU129" s="237"/>
      <c r="AV129" s="237"/>
      <c r="AW129" s="237"/>
      <c r="AX129" s="767" t="s">
        <v>473</v>
      </c>
      <c r="AY129" s="768"/>
      <c r="AZ129" s="768"/>
      <c r="BA129" s="768"/>
      <c r="BB129" s="768"/>
      <c r="BC129" s="768"/>
      <c r="BD129" s="768"/>
      <c r="BE129" s="769"/>
      <c r="BF129" s="787" t="s">
        <v>398</v>
      </c>
      <c r="BG129" s="788"/>
      <c r="BH129" s="788"/>
      <c r="BI129" s="788"/>
      <c r="BJ129" s="788"/>
      <c r="BK129" s="788"/>
      <c r="BL129" s="789"/>
      <c r="BM129" s="787">
        <v>17.13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475</v>
      </c>
      <c r="X130" s="795"/>
      <c r="Y130" s="795"/>
      <c r="Z130" s="796"/>
      <c r="AA130" s="797">
        <v>3229528</v>
      </c>
      <c r="AB130" s="798"/>
      <c r="AC130" s="798"/>
      <c r="AD130" s="798"/>
      <c r="AE130" s="799"/>
      <c r="AF130" s="800">
        <v>3084282</v>
      </c>
      <c r="AG130" s="798"/>
      <c r="AH130" s="798"/>
      <c r="AI130" s="798"/>
      <c r="AJ130" s="799"/>
      <c r="AK130" s="800">
        <v>3103764</v>
      </c>
      <c r="AL130" s="798"/>
      <c r="AM130" s="798"/>
      <c r="AN130" s="798"/>
      <c r="AO130" s="799"/>
      <c r="AP130" s="801"/>
      <c r="AQ130" s="802"/>
      <c r="AR130" s="802"/>
      <c r="AS130" s="802"/>
      <c r="AT130" s="803"/>
      <c r="AU130" s="237"/>
      <c r="AV130" s="237"/>
      <c r="AW130" s="237"/>
      <c r="AX130" s="767" t="s">
        <v>476</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477</v>
      </c>
      <c r="X131" s="778"/>
      <c r="Y131" s="778"/>
      <c r="Z131" s="779"/>
      <c r="AA131" s="780">
        <v>21644812</v>
      </c>
      <c r="AB131" s="781"/>
      <c r="AC131" s="781"/>
      <c r="AD131" s="781"/>
      <c r="AE131" s="782"/>
      <c r="AF131" s="783">
        <v>21712409</v>
      </c>
      <c r="AG131" s="781"/>
      <c r="AH131" s="781"/>
      <c r="AI131" s="781"/>
      <c r="AJ131" s="782"/>
      <c r="AK131" s="783">
        <v>21265652</v>
      </c>
      <c r="AL131" s="781"/>
      <c r="AM131" s="781"/>
      <c r="AN131" s="781"/>
      <c r="AO131" s="782"/>
      <c r="AP131" s="784"/>
      <c r="AQ131" s="785"/>
      <c r="AR131" s="785"/>
      <c r="AS131" s="785"/>
      <c r="AT131" s="786"/>
      <c r="AU131" s="237"/>
      <c r="AV131" s="237"/>
      <c r="AW131" s="237"/>
      <c r="AX131" s="745" t="s">
        <v>478</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480</v>
      </c>
      <c r="W132" s="758"/>
      <c r="X132" s="758"/>
      <c r="Y132" s="758"/>
      <c r="Z132" s="759"/>
      <c r="AA132" s="760">
        <v>6.0953266770000001</v>
      </c>
      <c r="AB132" s="761"/>
      <c r="AC132" s="761"/>
      <c r="AD132" s="761"/>
      <c r="AE132" s="762"/>
      <c r="AF132" s="763">
        <v>6.5392052999999999</v>
      </c>
      <c r="AG132" s="761"/>
      <c r="AH132" s="761"/>
      <c r="AI132" s="761"/>
      <c r="AJ132" s="762"/>
      <c r="AK132" s="763">
        <v>6.0254583310000003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481</v>
      </c>
      <c r="W133" s="737"/>
      <c r="X133" s="737"/>
      <c r="Y133" s="737"/>
      <c r="Z133" s="738"/>
      <c r="AA133" s="739">
        <v>6.9</v>
      </c>
      <c r="AB133" s="740"/>
      <c r="AC133" s="740"/>
      <c r="AD133" s="740"/>
      <c r="AE133" s="741"/>
      <c r="AF133" s="739">
        <v>6.4</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482</v>
      </c>
      <c r="B5" s="248"/>
      <c r="C5" s="248"/>
      <c r="D5" s="248"/>
      <c r="E5" s="248"/>
      <c r="F5" s="248"/>
      <c r="G5" s="248"/>
      <c r="H5" s="248"/>
      <c r="I5" s="248"/>
      <c r="J5" s="248"/>
      <c r="K5" s="248"/>
      <c r="L5" s="248"/>
      <c r="M5" s="248"/>
      <c r="N5" s="248"/>
      <c r="O5" s="249"/>
    </row>
    <row r="6" spans="1:16" x14ac:dyDescent="0.15">
      <c r="A6" s="250"/>
      <c r="B6" s="246"/>
      <c r="C6" s="246"/>
      <c r="D6" s="246"/>
      <c r="E6" s="246"/>
      <c r="F6" s="246"/>
      <c r="G6" s="251" t="s">
        <v>483</v>
      </c>
      <c r="H6" s="251"/>
      <c r="I6" s="251"/>
      <c r="J6" s="251"/>
      <c r="K6" s="246"/>
      <c r="L6" s="246"/>
      <c r="M6" s="246"/>
      <c r="N6" s="246"/>
    </row>
    <row r="7" spans="1:16" x14ac:dyDescent="0.15">
      <c r="A7" s="250"/>
      <c r="B7" s="246"/>
      <c r="C7" s="246"/>
      <c r="D7" s="246"/>
      <c r="E7" s="246"/>
      <c r="F7" s="246"/>
      <c r="G7" s="253"/>
      <c r="H7" s="254"/>
      <c r="I7" s="254"/>
      <c r="J7" s="255"/>
      <c r="K7" s="1151" t="s">
        <v>484</v>
      </c>
      <c r="L7" s="256"/>
      <c r="M7" s="257" t="s">
        <v>485</v>
      </c>
      <c r="N7" s="258"/>
    </row>
    <row r="8" spans="1:16" x14ac:dyDescent="0.15">
      <c r="A8" s="250"/>
      <c r="B8" s="246"/>
      <c r="C8" s="246"/>
      <c r="D8" s="246"/>
      <c r="E8" s="246"/>
      <c r="F8" s="246"/>
      <c r="G8" s="259"/>
      <c r="H8" s="260"/>
      <c r="I8" s="260"/>
      <c r="J8" s="261"/>
      <c r="K8" s="1152"/>
      <c r="L8" s="262" t="s">
        <v>486</v>
      </c>
      <c r="M8" s="263" t="s">
        <v>487</v>
      </c>
      <c r="N8" s="264" t="s">
        <v>488</v>
      </c>
    </row>
    <row r="9" spans="1:16" x14ac:dyDescent="0.15">
      <c r="A9" s="250"/>
      <c r="B9" s="246"/>
      <c r="C9" s="246"/>
      <c r="D9" s="246"/>
      <c r="E9" s="246"/>
      <c r="F9" s="246"/>
      <c r="G9" s="1165" t="s">
        <v>489</v>
      </c>
      <c r="H9" s="1166"/>
      <c r="I9" s="1166"/>
      <c r="J9" s="1167"/>
      <c r="K9" s="265">
        <v>5771230</v>
      </c>
      <c r="L9" s="266">
        <v>50662</v>
      </c>
      <c r="M9" s="267">
        <v>55721</v>
      </c>
      <c r="N9" s="268">
        <v>-9.1</v>
      </c>
    </row>
    <row r="10" spans="1:16" x14ac:dyDescent="0.15">
      <c r="A10" s="250"/>
      <c r="B10" s="246"/>
      <c r="C10" s="246"/>
      <c r="D10" s="246"/>
      <c r="E10" s="246"/>
      <c r="F10" s="246"/>
      <c r="G10" s="1165" t="s">
        <v>490</v>
      </c>
      <c r="H10" s="1166"/>
      <c r="I10" s="1166"/>
      <c r="J10" s="1167"/>
      <c r="K10" s="269">
        <v>753323</v>
      </c>
      <c r="L10" s="270">
        <v>6613</v>
      </c>
      <c r="M10" s="271">
        <v>5407</v>
      </c>
      <c r="N10" s="272">
        <v>22.3</v>
      </c>
    </row>
    <row r="11" spans="1:16" ht="13.5" customHeight="1" x14ac:dyDescent="0.15">
      <c r="A11" s="250"/>
      <c r="B11" s="246"/>
      <c r="C11" s="246"/>
      <c r="D11" s="246"/>
      <c r="E11" s="246"/>
      <c r="F11" s="246"/>
      <c r="G11" s="1165" t="s">
        <v>491</v>
      </c>
      <c r="H11" s="1166"/>
      <c r="I11" s="1166"/>
      <c r="J11" s="1167"/>
      <c r="K11" s="269">
        <v>1129824</v>
      </c>
      <c r="L11" s="270">
        <v>9918</v>
      </c>
      <c r="M11" s="271">
        <v>4456</v>
      </c>
      <c r="N11" s="272">
        <v>122.6</v>
      </c>
    </row>
    <row r="12" spans="1:16" ht="13.5" customHeight="1" x14ac:dyDescent="0.15">
      <c r="A12" s="250"/>
      <c r="B12" s="246"/>
      <c r="C12" s="246"/>
      <c r="D12" s="246"/>
      <c r="E12" s="246"/>
      <c r="F12" s="246"/>
      <c r="G12" s="1165" t="s">
        <v>492</v>
      </c>
      <c r="H12" s="1166"/>
      <c r="I12" s="1166"/>
      <c r="J12" s="1167"/>
      <c r="K12" s="269">
        <v>31605</v>
      </c>
      <c r="L12" s="270">
        <v>277</v>
      </c>
      <c r="M12" s="271">
        <v>1602</v>
      </c>
      <c r="N12" s="272">
        <v>-82.7</v>
      </c>
    </row>
    <row r="13" spans="1:16" ht="13.5" customHeight="1" x14ac:dyDescent="0.15">
      <c r="A13" s="250"/>
      <c r="B13" s="246"/>
      <c r="C13" s="246"/>
      <c r="D13" s="246"/>
      <c r="E13" s="246"/>
      <c r="F13" s="246"/>
      <c r="G13" s="1165" t="s">
        <v>493</v>
      </c>
      <c r="H13" s="1166"/>
      <c r="I13" s="1166"/>
      <c r="J13" s="1167"/>
      <c r="K13" s="269" t="s">
        <v>494</v>
      </c>
      <c r="L13" s="270" t="s">
        <v>494</v>
      </c>
      <c r="M13" s="271">
        <v>24</v>
      </c>
      <c r="N13" s="272" t="s">
        <v>494</v>
      </c>
    </row>
    <row r="14" spans="1:16" ht="13.5" customHeight="1" x14ac:dyDescent="0.15">
      <c r="A14" s="250"/>
      <c r="B14" s="246"/>
      <c r="C14" s="246"/>
      <c r="D14" s="246"/>
      <c r="E14" s="246"/>
      <c r="F14" s="246"/>
      <c r="G14" s="1165" t="s">
        <v>495</v>
      </c>
      <c r="H14" s="1166"/>
      <c r="I14" s="1166"/>
      <c r="J14" s="1167"/>
      <c r="K14" s="269">
        <v>199264</v>
      </c>
      <c r="L14" s="270">
        <v>1749</v>
      </c>
      <c r="M14" s="271">
        <v>2095</v>
      </c>
      <c r="N14" s="272">
        <v>-16.5</v>
      </c>
    </row>
    <row r="15" spans="1:16" ht="13.5" customHeight="1" x14ac:dyDescent="0.15">
      <c r="A15" s="250"/>
      <c r="B15" s="246"/>
      <c r="C15" s="246"/>
      <c r="D15" s="246"/>
      <c r="E15" s="246"/>
      <c r="F15" s="246"/>
      <c r="G15" s="1165" t="s">
        <v>496</v>
      </c>
      <c r="H15" s="1166"/>
      <c r="I15" s="1166"/>
      <c r="J15" s="1167"/>
      <c r="K15" s="269">
        <v>104595</v>
      </c>
      <c r="L15" s="270">
        <v>918</v>
      </c>
      <c r="M15" s="271">
        <v>1844</v>
      </c>
      <c r="N15" s="272">
        <v>-50.2</v>
      </c>
    </row>
    <row r="16" spans="1:16" x14ac:dyDescent="0.15">
      <c r="A16" s="250"/>
      <c r="B16" s="246"/>
      <c r="C16" s="246"/>
      <c r="D16" s="246"/>
      <c r="E16" s="246"/>
      <c r="F16" s="246"/>
      <c r="G16" s="1168" t="s">
        <v>497</v>
      </c>
      <c r="H16" s="1169"/>
      <c r="I16" s="1169"/>
      <c r="J16" s="1170"/>
      <c r="K16" s="270">
        <v>-563817</v>
      </c>
      <c r="L16" s="270">
        <v>-4949</v>
      </c>
      <c r="M16" s="271">
        <v>-4887</v>
      </c>
      <c r="N16" s="272">
        <v>1.3</v>
      </c>
    </row>
    <row r="17" spans="1:16" x14ac:dyDescent="0.15">
      <c r="A17" s="250"/>
      <c r="B17" s="246"/>
      <c r="C17" s="246"/>
      <c r="D17" s="246"/>
      <c r="E17" s="246"/>
      <c r="F17" s="246"/>
      <c r="G17" s="1168" t="s">
        <v>169</v>
      </c>
      <c r="H17" s="1169"/>
      <c r="I17" s="1169"/>
      <c r="J17" s="1170"/>
      <c r="K17" s="270">
        <v>7426024</v>
      </c>
      <c r="L17" s="270">
        <v>65188</v>
      </c>
      <c r="M17" s="271">
        <v>66260</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498</v>
      </c>
      <c r="H19" s="246"/>
      <c r="I19" s="246"/>
      <c r="J19" s="246"/>
      <c r="K19" s="246"/>
      <c r="L19" s="246"/>
      <c r="M19" s="246"/>
      <c r="N19" s="246"/>
    </row>
    <row r="20" spans="1:16" x14ac:dyDescent="0.15">
      <c r="A20" s="250"/>
      <c r="B20" s="246"/>
      <c r="C20" s="246"/>
      <c r="D20" s="246"/>
      <c r="E20" s="246"/>
      <c r="F20" s="246"/>
      <c r="G20" s="274"/>
      <c r="H20" s="275"/>
      <c r="I20" s="275"/>
      <c r="J20" s="276"/>
      <c r="K20" s="277" t="s">
        <v>499</v>
      </c>
      <c r="L20" s="278" t="s">
        <v>500</v>
      </c>
      <c r="M20" s="279" t="s">
        <v>501</v>
      </c>
      <c r="N20" s="280"/>
    </row>
    <row r="21" spans="1:16" s="286" customFormat="1" x14ac:dyDescent="0.15">
      <c r="A21" s="281"/>
      <c r="B21" s="251"/>
      <c r="C21" s="251"/>
      <c r="D21" s="251"/>
      <c r="E21" s="251"/>
      <c r="F21" s="251"/>
      <c r="G21" s="1162" t="s">
        <v>502</v>
      </c>
      <c r="H21" s="1163"/>
      <c r="I21" s="1163"/>
      <c r="J21" s="1164"/>
      <c r="K21" s="282">
        <v>5.76</v>
      </c>
      <c r="L21" s="283">
        <v>6.58</v>
      </c>
      <c r="M21" s="284">
        <v>-0.82</v>
      </c>
      <c r="N21" s="251"/>
      <c r="O21" s="285"/>
      <c r="P21" s="281"/>
    </row>
    <row r="22" spans="1:16" s="286" customFormat="1" x14ac:dyDescent="0.15">
      <c r="A22" s="281"/>
      <c r="B22" s="251"/>
      <c r="C22" s="251"/>
      <c r="D22" s="251"/>
      <c r="E22" s="251"/>
      <c r="F22" s="251"/>
      <c r="G22" s="1162" t="s">
        <v>503</v>
      </c>
      <c r="H22" s="1163"/>
      <c r="I22" s="1163"/>
      <c r="J22" s="1164"/>
      <c r="K22" s="287">
        <v>98.8</v>
      </c>
      <c r="L22" s="288">
        <v>99.7</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506</v>
      </c>
      <c r="H29" s="251"/>
      <c r="I29" s="251"/>
      <c r="J29" s="251"/>
      <c r="K29" s="246"/>
      <c r="L29" s="246"/>
      <c r="M29" s="246"/>
      <c r="N29" s="246"/>
      <c r="O29" s="295"/>
    </row>
    <row r="30" spans="1:16" x14ac:dyDescent="0.15">
      <c r="A30" s="250"/>
      <c r="B30" s="246"/>
      <c r="C30" s="246"/>
      <c r="D30" s="246"/>
      <c r="E30" s="246"/>
      <c r="F30" s="246"/>
      <c r="G30" s="253"/>
      <c r="H30" s="254"/>
      <c r="I30" s="254"/>
      <c r="J30" s="255"/>
      <c r="K30" s="1151" t="s">
        <v>484</v>
      </c>
      <c r="L30" s="256"/>
      <c r="M30" s="257" t="s">
        <v>485</v>
      </c>
      <c r="N30" s="258"/>
    </row>
    <row r="31" spans="1:16" x14ac:dyDescent="0.15">
      <c r="A31" s="250"/>
      <c r="B31" s="246"/>
      <c r="C31" s="246"/>
      <c r="D31" s="246"/>
      <c r="E31" s="246"/>
      <c r="F31" s="246"/>
      <c r="G31" s="259"/>
      <c r="H31" s="260"/>
      <c r="I31" s="260"/>
      <c r="J31" s="261"/>
      <c r="K31" s="1152"/>
      <c r="L31" s="262" t="s">
        <v>486</v>
      </c>
      <c r="M31" s="263" t="s">
        <v>487</v>
      </c>
      <c r="N31" s="264" t="s">
        <v>488</v>
      </c>
    </row>
    <row r="32" spans="1:16" ht="27" customHeight="1" x14ac:dyDescent="0.15">
      <c r="A32" s="250"/>
      <c r="B32" s="246"/>
      <c r="C32" s="246"/>
      <c r="D32" s="246"/>
      <c r="E32" s="246"/>
      <c r="F32" s="246"/>
      <c r="G32" s="1153" t="s">
        <v>507</v>
      </c>
      <c r="H32" s="1154"/>
      <c r="I32" s="1154"/>
      <c r="J32" s="1155"/>
      <c r="K32" s="296">
        <v>3553960</v>
      </c>
      <c r="L32" s="296">
        <v>31198</v>
      </c>
      <c r="M32" s="297">
        <v>35238</v>
      </c>
      <c r="N32" s="298">
        <v>-11.5</v>
      </c>
    </row>
    <row r="33" spans="1:16" ht="13.5" customHeight="1" x14ac:dyDescent="0.15">
      <c r="A33" s="250"/>
      <c r="B33" s="246"/>
      <c r="C33" s="246"/>
      <c r="D33" s="246"/>
      <c r="E33" s="246"/>
      <c r="F33" s="246"/>
      <c r="G33" s="1153" t="s">
        <v>508</v>
      </c>
      <c r="H33" s="1154"/>
      <c r="I33" s="1154"/>
      <c r="J33" s="1155"/>
      <c r="K33" s="296" t="s">
        <v>494</v>
      </c>
      <c r="L33" s="296" t="s">
        <v>494</v>
      </c>
      <c r="M33" s="297" t="s">
        <v>494</v>
      </c>
      <c r="N33" s="298" t="s">
        <v>494</v>
      </c>
    </row>
    <row r="34" spans="1:16" ht="27" customHeight="1" x14ac:dyDescent="0.15">
      <c r="A34" s="250"/>
      <c r="B34" s="246"/>
      <c r="C34" s="246"/>
      <c r="D34" s="246"/>
      <c r="E34" s="246"/>
      <c r="F34" s="246"/>
      <c r="G34" s="1153" t="s">
        <v>509</v>
      </c>
      <c r="H34" s="1154"/>
      <c r="I34" s="1154"/>
      <c r="J34" s="1155"/>
      <c r="K34" s="296" t="s">
        <v>494</v>
      </c>
      <c r="L34" s="296" t="s">
        <v>494</v>
      </c>
      <c r="M34" s="297">
        <v>9</v>
      </c>
      <c r="N34" s="298" t="s">
        <v>494</v>
      </c>
    </row>
    <row r="35" spans="1:16" ht="27" customHeight="1" x14ac:dyDescent="0.15">
      <c r="A35" s="250"/>
      <c r="B35" s="246"/>
      <c r="C35" s="246"/>
      <c r="D35" s="246"/>
      <c r="E35" s="246"/>
      <c r="F35" s="246"/>
      <c r="G35" s="1153" t="s">
        <v>510</v>
      </c>
      <c r="H35" s="1154"/>
      <c r="I35" s="1154"/>
      <c r="J35" s="1155"/>
      <c r="K35" s="296">
        <v>1103815</v>
      </c>
      <c r="L35" s="296">
        <v>9690</v>
      </c>
      <c r="M35" s="297">
        <v>12777</v>
      </c>
      <c r="N35" s="298">
        <v>-24.2</v>
      </c>
    </row>
    <row r="36" spans="1:16" ht="27" customHeight="1" x14ac:dyDescent="0.15">
      <c r="A36" s="250"/>
      <c r="B36" s="246"/>
      <c r="C36" s="246"/>
      <c r="D36" s="246"/>
      <c r="E36" s="246"/>
      <c r="F36" s="246"/>
      <c r="G36" s="1153" t="s">
        <v>511</v>
      </c>
      <c r="H36" s="1154"/>
      <c r="I36" s="1154"/>
      <c r="J36" s="1155"/>
      <c r="K36" s="296">
        <v>52939</v>
      </c>
      <c r="L36" s="296">
        <v>465</v>
      </c>
      <c r="M36" s="297">
        <v>1670</v>
      </c>
      <c r="N36" s="298">
        <v>-72.2</v>
      </c>
    </row>
    <row r="37" spans="1:16" ht="13.5" customHeight="1" x14ac:dyDescent="0.15">
      <c r="A37" s="250"/>
      <c r="B37" s="246"/>
      <c r="C37" s="246"/>
      <c r="D37" s="246"/>
      <c r="E37" s="246"/>
      <c r="F37" s="246"/>
      <c r="G37" s="1153" t="s">
        <v>512</v>
      </c>
      <c r="H37" s="1154"/>
      <c r="I37" s="1154"/>
      <c r="J37" s="1155"/>
      <c r="K37" s="296">
        <v>58040</v>
      </c>
      <c r="L37" s="296">
        <v>509</v>
      </c>
      <c r="M37" s="297">
        <v>592</v>
      </c>
      <c r="N37" s="298">
        <v>-14</v>
      </c>
    </row>
    <row r="38" spans="1:16" ht="27" customHeight="1" x14ac:dyDescent="0.15">
      <c r="A38" s="250"/>
      <c r="B38" s="246"/>
      <c r="C38" s="246"/>
      <c r="D38" s="246"/>
      <c r="E38" s="246"/>
      <c r="F38" s="246"/>
      <c r="G38" s="1156" t="s">
        <v>513</v>
      </c>
      <c r="H38" s="1157"/>
      <c r="I38" s="1157"/>
      <c r="J38" s="1158"/>
      <c r="K38" s="299" t="s">
        <v>494</v>
      </c>
      <c r="L38" s="299" t="s">
        <v>494</v>
      </c>
      <c r="M38" s="300">
        <v>0</v>
      </c>
      <c r="N38" s="301" t="s">
        <v>494</v>
      </c>
      <c r="O38" s="295"/>
    </row>
    <row r="39" spans="1:16" x14ac:dyDescent="0.15">
      <c r="A39" s="250"/>
      <c r="B39" s="246"/>
      <c r="C39" s="246"/>
      <c r="D39" s="246"/>
      <c r="E39" s="246"/>
      <c r="F39" s="246"/>
      <c r="G39" s="1156" t="s">
        <v>514</v>
      </c>
      <c r="H39" s="1157"/>
      <c r="I39" s="1157"/>
      <c r="J39" s="1158"/>
      <c r="K39" s="302">
        <v>-383637</v>
      </c>
      <c r="L39" s="302">
        <v>-3368</v>
      </c>
      <c r="M39" s="303">
        <v>-7965</v>
      </c>
      <c r="N39" s="304">
        <v>-57.7</v>
      </c>
      <c r="O39" s="295"/>
    </row>
    <row r="40" spans="1:16" ht="27" customHeight="1" x14ac:dyDescent="0.15">
      <c r="A40" s="250"/>
      <c r="B40" s="246"/>
      <c r="C40" s="246"/>
      <c r="D40" s="246"/>
      <c r="E40" s="246"/>
      <c r="F40" s="246"/>
      <c r="G40" s="1153" t="s">
        <v>515</v>
      </c>
      <c r="H40" s="1154"/>
      <c r="I40" s="1154"/>
      <c r="J40" s="1155"/>
      <c r="K40" s="302">
        <v>-3103764</v>
      </c>
      <c r="L40" s="302">
        <v>-27246</v>
      </c>
      <c r="M40" s="303">
        <v>-31941</v>
      </c>
      <c r="N40" s="304">
        <v>-14.7</v>
      </c>
      <c r="O40" s="295"/>
    </row>
    <row r="41" spans="1:16" x14ac:dyDescent="0.15">
      <c r="A41" s="250"/>
      <c r="B41" s="246"/>
      <c r="C41" s="246"/>
      <c r="D41" s="246"/>
      <c r="E41" s="246"/>
      <c r="F41" s="246"/>
      <c r="G41" s="1159" t="s">
        <v>280</v>
      </c>
      <c r="H41" s="1160"/>
      <c r="I41" s="1160"/>
      <c r="J41" s="1161"/>
      <c r="K41" s="296">
        <v>1281353</v>
      </c>
      <c r="L41" s="302">
        <v>11248</v>
      </c>
      <c r="M41" s="303">
        <v>10381</v>
      </c>
      <c r="N41" s="304">
        <v>8.4</v>
      </c>
      <c r="O41" s="295"/>
    </row>
    <row r="42" spans="1:16" x14ac:dyDescent="0.15">
      <c r="A42" s="250"/>
      <c r="B42" s="246"/>
      <c r="C42" s="246"/>
      <c r="D42" s="246"/>
      <c r="E42" s="246"/>
      <c r="F42" s="246"/>
      <c r="G42" s="305" t="s">
        <v>516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518</v>
      </c>
      <c r="H48" s="310"/>
      <c r="I48" s="310"/>
      <c r="J48" s="310"/>
      <c r="K48" s="310"/>
      <c r="L48" s="310"/>
      <c r="M48" s="311"/>
      <c r="N48" s="310"/>
    </row>
    <row r="49" spans="1:14" ht="13.5" customHeight="1" x14ac:dyDescent="0.15">
      <c r="A49" s="250"/>
      <c r="B49" s="246"/>
      <c r="C49" s="246"/>
      <c r="D49" s="246"/>
      <c r="E49" s="246"/>
      <c r="F49" s="246"/>
      <c r="G49" s="312"/>
      <c r="H49" s="313"/>
      <c r="I49" s="1146" t="s">
        <v>484</v>
      </c>
      <c r="J49" s="1148" t="s">
        <v>519</v>
      </c>
      <c r="K49" s="1149"/>
      <c r="L49" s="1149"/>
      <c r="M49" s="1149"/>
      <c r="N49" s="1150"/>
    </row>
    <row r="50" spans="1:14" x14ac:dyDescent="0.15">
      <c r="A50" s="250"/>
      <c r="B50" s="246"/>
      <c r="C50" s="246"/>
      <c r="D50" s="246"/>
      <c r="E50" s="246"/>
      <c r="F50" s="246"/>
      <c r="G50" s="314"/>
      <c r="H50" s="315"/>
      <c r="I50" s="1147"/>
      <c r="J50" s="316" t="s">
        <v>520</v>
      </c>
      <c r="K50" s="317" t="s">
        <v>521</v>
      </c>
      <c r="L50" s="318" t="s">
        <v>522</v>
      </c>
      <c r="M50" s="319" t="s">
        <v>523</v>
      </c>
      <c r="N50" s="320" t="s">
        <v>524</v>
      </c>
    </row>
    <row r="51" spans="1:14" x14ac:dyDescent="0.15">
      <c r="A51" s="250"/>
      <c r="B51" s="246"/>
      <c r="C51" s="246"/>
      <c r="D51" s="246"/>
      <c r="E51" s="246"/>
      <c r="F51" s="246"/>
      <c r="G51" s="312" t="s">
        <v>525</v>
      </c>
      <c r="H51" s="313"/>
      <c r="I51" s="321">
        <v>3773369</v>
      </c>
      <c r="J51" s="322">
        <v>32489</v>
      </c>
      <c r="K51" s="323">
        <v>-3.5</v>
      </c>
      <c r="L51" s="324">
        <v>43493</v>
      </c>
      <c r="M51" s="325">
        <v>5</v>
      </c>
      <c r="N51" s="326">
        <v>-8.5</v>
      </c>
    </row>
    <row r="52" spans="1:14" x14ac:dyDescent="0.15">
      <c r="A52" s="250"/>
      <c r="B52" s="246"/>
      <c r="C52" s="246"/>
      <c r="D52" s="246"/>
      <c r="E52" s="246"/>
      <c r="F52" s="246"/>
      <c r="G52" s="327"/>
      <c r="H52" s="328" t="s">
        <v>526</v>
      </c>
      <c r="I52" s="329">
        <v>2471927</v>
      </c>
      <c r="J52" s="330">
        <v>21284</v>
      </c>
      <c r="K52" s="331">
        <v>-12</v>
      </c>
      <c r="L52" s="332">
        <v>23254</v>
      </c>
      <c r="M52" s="333">
        <v>4</v>
      </c>
      <c r="N52" s="334">
        <v>-16</v>
      </c>
    </row>
    <row r="53" spans="1:14" x14ac:dyDescent="0.15">
      <c r="A53" s="250"/>
      <c r="B53" s="246"/>
      <c r="C53" s="246"/>
      <c r="D53" s="246"/>
      <c r="E53" s="246"/>
      <c r="F53" s="246"/>
      <c r="G53" s="312" t="s">
        <v>527</v>
      </c>
      <c r="H53" s="313"/>
      <c r="I53" s="321">
        <v>4745673</v>
      </c>
      <c r="J53" s="322">
        <v>40977</v>
      </c>
      <c r="K53" s="323">
        <v>26.1</v>
      </c>
      <c r="L53" s="324">
        <v>50840</v>
      </c>
      <c r="M53" s="325">
        <v>16.899999999999999</v>
      </c>
      <c r="N53" s="326">
        <v>9.1999999999999993</v>
      </c>
    </row>
    <row r="54" spans="1:14" x14ac:dyDescent="0.15">
      <c r="A54" s="250"/>
      <c r="B54" s="246"/>
      <c r="C54" s="246"/>
      <c r="D54" s="246"/>
      <c r="E54" s="246"/>
      <c r="F54" s="246"/>
      <c r="G54" s="327"/>
      <c r="H54" s="328" t="s">
        <v>526</v>
      </c>
      <c r="I54" s="329">
        <v>3648012</v>
      </c>
      <c r="J54" s="330">
        <v>31499</v>
      </c>
      <c r="K54" s="331">
        <v>48</v>
      </c>
      <c r="L54" s="332">
        <v>25367</v>
      </c>
      <c r="M54" s="333">
        <v>9.1</v>
      </c>
      <c r="N54" s="334">
        <v>38.9</v>
      </c>
    </row>
    <row r="55" spans="1:14" x14ac:dyDescent="0.15">
      <c r="A55" s="250"/>
      <c r="B55" s="246"/>
      <c r="C55" s="246"/>
      <c r="D55" s="246"/>
      <c r="E55" s="246"/>
      <c r="F55" s="246"/>
      <c r="G55" s="312" t="s">
        <v>528</v>
      </c>
      <c r="H55" s="313"/>
      <c r="I55" s="321">
        <v>3276492</v>
      </c>
      <c r="J55" s="322">
        <v>28500</v>
      </c>
      <c r="K55" s="323">
        <v>-30.4</v>
      </c>
      <c r="L55" s="324">
        <v>53605</v>
      </c>
      <c r="M55" s="325">
        <v>5.4</v>
      </c>
      <c r="N55" s="326">
        <v>-35.799999999999997</v>
      </c>
    </row>
    <row r="56" spans="1:14" x14ac:dyDescent="0.15">
      <c r="A56" s="250"/>
      <c r="B56" s="246"/>
      <c r="C56" s="246"/>
      <c r="D56" s="246"/>
      <c r="E56" s="246"/>
      <c r="F56" s="246"/>
      <c r="G56" s="327"/>
      <c r="H56" s="328" t="s">
        <v>526</v>
      </c>
      <c r="I56" s="329">
        <v>2099880</v>
      </c>
      <c r="J56" s="330">
        <v>18266</v>
      </c>
      <c r="K56" s="331">
        <v>-42</v>
      </c>
      <c r="L56" s="332">
        <v>28343</v>
      </c>
      <c r="M56" s="333">
        <v>11.7</v>
      </c>
      <c r="N56" s="334">
        <v>-53.7</v>
      </c>
    </row>
    <row r="57" spans="1:14" x14ac:dyDescent="0.15">
      <c r="A57" s="250"/>
      <c r="B57" s="246"/>
      <c r="C57" s="246"/>
      <c r="D57" s="246"/>
      <c r="E57" s="246"/>
      <c r="F57" s="246"/>
      <c r="G57" s="312" t="s">
        <v>529</v>
      </c>
      <c r="H57" s="313"/>
      <c r="I57" s="321">
        <v>3183229</v>
      </c>
      <c r="J57" s="322">
        <v>27852</v>
      </c>
      <c r="K57" s="323">
        <v>-2.2999999999999998</v>
      </c>
      <c r="L57" s="324">
        <v>46440</v>
      </c>
      <c r="M57" s="325">
        <v>-13.4</v>
      </c>
      <c r="N57" s="326">
        <v>11.1</v>
      </c>
    </row>
    <row r="58" spans="1:14" x14ac:dyDescent="0.15">
      <c r="A58" s="250"/>
      <c r="B58" s="246"/>
      <c r="C58" s="246"/>
      <c r="D58" s="246"/>
      <c r="E58" s="246"/>
      <c r="F58" s="246"/>
      <c r="G58" s="327"/>
      <c r="H58" s="328" t="s">
        <v>526</v>
      </c>
      <c r="I58" s="329">
        <v>2421218</v>
      </c>
      <c r="J58" s="330">
        <v>21185</v>
      </c>
      <c r="K58" s="331">
        <v>16</v>
      </c>
      <c r="L58" s="332">
        <v>27658</v>
      </c>
      <c r="M58" s="333">
        <v>-2.4</v>
      </c>
      <c r="N58" s="334">
        <v>18.399999999999999</v>
      </c>
    </row>
    <row r="59" spans="1:14" x14ac:dyDescent="0.15">
      <c r="A59" s="250"/>
      <c r="B59" s="246"/>
      <c r="C59" s="246"/>
      <c r="D59" s="246"/>
      <c r="E59" s="246"/>
      <c r="F59" s="246"/>
      <c r="G59" s="312" t="s">
        <v>530</v>
      </c>
      <c r="H59" s="313"/>
      <c r="I59" s="321">
        <v>4112412</v>
      </c>
      <c r="J59" s="322">
        <v>36100</v>
      </c>
      <c r="K59" s="323">
        <v>29.6</v>
      </c>
      <c r="L59" s="324">
        <v>63257</v>
      </c>
      <c r="M59" s="325">
        <v>36.200000000000003</v>
      </c>
      <c r="N59" s="326">
        <v>-6.6</v>
      </c>
    </row>
    <row r="60" spans="1:14" x14ac:dyDescent="0.15">
      <c r="A60" s="250"/>
      <c r="B60" s="246"/>
      <c r="C60" s="246"/>
      <c r="D60" s="246"/>
      <c r="E60" s="246"/>
      <c r="F60" s="246"/>
      <c r="G60" s="327"/>
      <c r="H60" s="328" t="s">
        <v>526</v>
      </c>
      <c r="I60" s="335">
        <v>3073045</v>
      </c>
      <c r="J60" s="330">
        <v>26976</v>
      </c>
      <c r="K60" s="331">
        <v>27.3</v>
      </c>
      <c r="L60" s="332">
        <v>27259</v>
      </c>
      <c r="M60" s="333">
        <v>-1.4</v>
      </c>
      <c r="N60" s="334">
        <v>28.7</v>
      </c>
    </row>
    <row r="61" spans="1:14" x14ac:dyDescent="0.15">
      <c r="A61" s="250"/>
      <c r="B61" s="246"/>
      <c r="C61" s="246"/>
      <c r="D61" s="246"/>
      <c r="E61" s="246"/>
      <c r="F61" s="246"/>
      <c r="G61" s="312" t="s">
        <v>531</v>
      </c>
      <c r="H61" s="336"/>
      <c r="I61" s="337">
        <v>3818235</v>
      </c>
      <c r="J61" s="338">
        <v>33184</v>
      </c>
      <c r="K61" s="339">
        <v>3.9</v>
      </c>
      <c r="L61" s="340">
        <v>51527</v>
      </c>
      <c r="M61" s="341">
        <v>10</v>
      </c>
      <c r="N61" s="326">
        <v>-6.1</v>
      </c>
    </row>
    <row r="62" spans="1:14" x14ac:dyDescent="0.15">
      <c r="A62" s="250"/>
      <c r="B62" s="246"/>
      <c r="C62" s="246"/>
      <c r="D62" s="246"/>
      <c r="E62" s="246"/>
      <c r="F62" s="246"/>
      <c r="G62" s="327"/>
      <c r="H62" s="328" t="s">
        <v>526</v>
      </c>
      <c r="I62" s="329">
        <v>2742816</v>
      </c>
      <c r="J62" s="330">
        <v>23842</v>
      </c>
      <c r="K62" s="331">
        <v>7.5</v>
      </c>
      <c r="L62" s="332">
        <v>26376</v>
      </c>
      <c r="M62" s="333">
        <v>4.2</v>
      </c>
      <c r="N62" s="334">
        <v>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71" t="s">
        <v>3</v>
      </c>
      <c r="D47" s="1171"/>
      <c r="E47" s="1172"/>
      <c r="F47" s="11">
        <v>11.35</v>
      </c>
      <c r="G47" s="12">
        <v>11.35</v>
      </c>
      <c r="H47" s="12">
        <v>11.35</v>
      </c>
      <c r="I47" s="12">
        <v>11.5</v>
      </c>
      <c r="J47" s="13">
        <v>11.72</v>
      </c>
    </row>
    <row r="48" spans="2:10" ht="57.75" customHeight="1" x14ac:dyDescent="0.15">
      <c r="B48" s="14"/>
      <c r="C48" s="1173" t="s">
        <v>4</v>
      </c>
      <c r="D48" s="1173"/>
      <c r="E48" s="1174"/>
      <c r="F48" s="15">
        <v>9.51</v>
      </c>
      <c r="G48" s="16">
        <v>9.31</v>
      </c>
      <c r="H48" s="16">
        <v>10.6</v>
      </c>
      <c r="I48" s="16">
        <v>13.19</v>
      </c>
      <c r="J48" s="17">
        <v>10.27</v>
      </c>
    </row>
    <row r="49" spans="2:10" ht="57.75" customHeight="1" thickBot="1" x14ac:dyDescent="0.2">
      <c r="B49" s="18"/>
      <c r="C49" s="1175" t="s">
        <v>5</v>
      </c>
      <c r="D49" s="1175"/>
      <c r="E49" s="1176"/>
      <c r="F49" s="19">
        <v>0.41</v>
      </c>
      <c r="G49" s="20">
        <v>1.97</v>
      </c>
      <c r="H49" s="20">
        <v>1.37</v>
      </c>
      <c r="I49" s="20">
        <v>2.81</v>
      </c>
      <c r="J49" s="21" t="s">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2018-10-25T01:05:47Z</cp:lastPrinted>
  <dcterms:created xsi:type="dcterms:W3CDTF">2018-01-24T04:13:51Z</dcterms:created>
  <dcterms:modified xsi:type="dcterms:W3CDTF">2018-12-03T06:01:03Z</dcterms:modified>
  <cp:category/>
</cp:coreProperties>
</file>