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BE37"/>
  <c r="AM37"/>
  <c r="U37"/>
  <c r="C37"/>
  <c r="BE36"/>
  <c r="AM36"/>
  <c r="U36"/>
  <c r="C36"/>
  <c r="CO35"/>
  <c r="CO36" s="1"/>
  <c r="CO37" s="1"/>
  <c r="BE35"/>
  <c r="AM35"/>
  <c r="U35"/>
  <c r="C35"/>
  <c r="CO34"/>
  <c r="BW34"/>
  <c r="BW35" s="1"/>
  <c r="BW36" s="1"/>
  <c r="BW37" s="1"/>
  <c r="BW38" s="1"/>
  <c r="BW39" s="1"/>
  <c r="BW40" s="1"/>
  <c r="BW41" s="1"/>
  <c r="BW42"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<sst xmlns="http://schemas.openxmlformats.org/spreadsheetml/2006/main" count="1075" uniqueCount="569">
  <si>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</si>
  <si>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</si>
  <si>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</si>
  <si>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</si>
  <si>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</si>
  <si>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</si>
  <si>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</si>
  <si>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</si>
  <si>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</si>
  <si>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</si>
  <si>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</si>
  <si>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</si>
  <si>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</si>
  <si>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</si>
  <si>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</si>
  <si>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</si>
  <si>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</si>
  <si>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</si>
  <si>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</si>
  <si>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</si>
  <si>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</si>
  <si>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</si>
  <si>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</si>
  <si>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</si>
  <si>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</si>
  <si>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</si>
  <si>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</si>
  <si>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</si>
  <si>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</si>
  <si>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</si>
  <si>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</si>
  <si>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</si>
  <si>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</si>
  <si>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</si>
  <si>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</si>
  <si>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</si>
  <si>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</si>
  <si>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</si>
  <si>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</si>
  <si>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</si>
  <si>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</si>
  <si>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</si>
  <si>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</si>
  <si>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</si>
  <si>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</si>
  <si>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</si>
  <si>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</si>
  <si>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</si>
  <si>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</si>
  <si>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</si>
  <si>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</si>
  <si>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</si>
  <si>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</si>
  <si>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</si>
  <si>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</si>
  <si>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</si>
  <si>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</si>
  <si>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</si>
  <si>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</si>
  <si>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</si>
  <si>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</si>
  <si>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</si>
  <si>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</si>
  <si>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</si>
  <si>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</si>
  <si>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</si>
  <si>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</si>
  <si>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</si>
  <si>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</si>
  <si>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</si>
  <si>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</si>
  <si>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</si>
  <si>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</si>
  <si>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</si>
  <si>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</si>
  <si>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</si>
  <si>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</si>
  <si>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</si>
  <si>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</si>
  <si>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</si>
  <si>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</si>
  <si>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</si>
  <si>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</si>
  <si>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</si>
  <si>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</si>
  <si>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</si>
  <si>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</si>
  <si>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</si>
  <si>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</si>
  <si>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</si>
  <si>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</si>
  <si>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</si>
  <si>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</si>
  <si>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</si>
  <si>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</si>
  <si>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</si>
  <si>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</si>
  <si>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</si>
  <si>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</si>
  <si>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</si>
  <si>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</si>
  <si>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</si>
  <si>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</si>
  <si>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</si>
  <si>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</si>
  <si>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</si>
  <si>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</si>
  <si>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</si>
  <si>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</si>
  <si>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</si>
  <si>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</si>
  <si>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</si>
  <si>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</si>
  <si>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</si>
  <si>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</si>
  <si>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</si>
  <si>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</si>
  <si>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</si>
  <si>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</si>
  <si>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</si>
  <si>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</si>
  <si>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</si>
  <si>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</si>
  <si>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</si>
  <si>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</si>
  <si>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</si>
  <si>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</si>
  <si>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</si>
  <si>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</si>
  <si>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</si>
  <si>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</si>
  <si>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</si>
  <si>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</si>
  <si>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</si>
  <si>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</si>
  <si>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</si>
  <si>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</si>
  <si>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</si>
  <si>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</si>
  <si>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</si>
  <si>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</si>
  <si>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</si>
  <si>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</si>
  <si>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</si>
  <si>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</si>
  <si>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</si>
  <si>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</si>
  <si>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</si>
  <si>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</si>
  <si>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</si>
  <si>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</si>
  <si>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</si>
  <si>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</si>
  <si>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</si>
  <si>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</si>
  <si>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</si>
  <si>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</si>
  <si>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</si>
  <si>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</si>
  <si>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</si>
  <si>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</si>
  <si>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</si>
  <si>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</si>
  <si>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</si>
  <si>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</si>
  <si>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</si>
  <si>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</si>
  <si>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</si>
  <si>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</si>
  <si>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</si>
  <si>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</si>
  <si>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</si>
  <si>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</si>
  <si>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</si>
  <si>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</si>
  <si>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</si>
  <si>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</si>
  <si>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</si>
  <si>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</si>
  <si>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</si>
  <si>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</si>
  <si>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</si>
  <si>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</si>
  <si>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</si>
  <si>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</si>
  <si>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</si>
  <si>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</si>
  <si>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</si>
  <si>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</si>
  <si>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</si>
  <si>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</si>
  <si>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</si>
  <si>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</si>
  <si>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埼玉県加須市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</si>
  <si>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</si>
  <si>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</si>
  <si>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</si>
  <si>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</si>
  <si>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</si>
  <si>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</si>
  <si>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</si>
  <si>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</si>
  <si>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</si>
  <si>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</si>
  <si>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</si>
  <si>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</si>
  <si>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</si>
  <si>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</si>
  <si>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</si>
  <si>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</si>
  <si>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</si>
  <si>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</si>
  <si>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</si>
  <si>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</si>
  <si>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</si>
  <si>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</si>
  <si>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</si>
  <si>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</si>
  <si>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</si>
  <si>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</si>
  <si>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</si>
  <si>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</si>
  <si>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</si>
  <si>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</si>
  <si>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</si>
  <si>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</si>
  <si>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</si>
  <si>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</si>
  <si>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</si>
  <si>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</si>
  <si>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</si>
  <si>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</si>
  <si>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</si>
  <si>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</si>
  <si>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</si>
  <si>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</si>
  <si>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</si>
  <si>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</si>
  <si>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</si>
  <si>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</si>
  <si>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</si>
  <si>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</si>
  <si>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</si>
  <si>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</si>
  <si>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</si>
  <si>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</si>
  <si>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</si>
  <si>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</si>
  <si>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</si>
  <si>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</si>
  <si>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</si>
  <si>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</si>
  <si>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</si>
  <si>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</si>
  <si>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</si>
  <si>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</si>
  <si>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</si>
  <si>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</si>
  <si>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</si>
  <si>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</si>
  <si>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</si>
  <si>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</si>
  <si>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</si>
  <si>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</si>
  <si>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</si>
  <si>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</si>
  <si>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</si>
  <si>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</si>
  <si>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</si>
  <si>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</si>
  <si>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</si>
  <si>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</si>
  <si>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</si>
  <si>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</si>
  <si>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</si>
  <si>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</si>
  <si>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</si>
  <si>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</si>
  <si>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</si>
  <si>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</si>
  <si>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</si>
  <si>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</si>
  <si>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</si>
  <si>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</si>
  <si>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</si>
  <si>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</si>
  <si>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</si>
  <si>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</si>
  <si>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</si>
  <si>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</si>
  <si>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</si>
  <si>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</si>
  <si>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</si>
  <si>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</si>
  <si>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</si>
  <si>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</si>
  <si>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</si>
  <si>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</si>
  <si>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</si>
  <si>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</si>
  <si>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</si>
  <si>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</si>
  <si>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</si>
  <si>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</si>
  <si>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</si>
  <si>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</si>
  <si>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</si>
  <si>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</si>
  <si>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</si>
  <si>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</si>
  <si>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</si>
  <si>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</si>
  <si>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</si>
  <si>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</si>
  <si>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</si>
  <si>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</si>
  <si>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</si>
  <si>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</si>
  <si>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</si>
  <si>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</si>
  <si>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</si>
  <si>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</si>
  <si>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</si>
  <si>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</si>
  <si>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</si>
  <si>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</si>
  <si>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</si>
  <si>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</si>
  <si>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</si>
  <si>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</si>
  <si>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</si>
  <si>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</si>
  <si>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</si>
  <si>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</si>
  <si>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</si>
  <si>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</si>
  <si>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</si>
  <si>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</si>
  <si>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</si>
  <si>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</si>
  <si>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</si>
  <si>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埼玉県加須市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</si>
  <si>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</si>
  <si>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</si>
  <si>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</si>
  <si>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</si>
  <si>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</si>
  <si>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</si>
  <si>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</si>
  <si>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</si>
  <si>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</si>
  <si>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</si>
  <si>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</si>
  <si>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</si>
  <si>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</si>
  <si>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</si>
  <si>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</si>
  <si>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</si>
  <si>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</si>
  <si>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</si>
  <si>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</si>
  <si>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</si>
  <si>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</si>
  <si>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</si>
  <si>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</si>
  <si>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</si>
  <si>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加須都市計画事業不動岡土地区画整理事業特別会計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</si>
  <si>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</si>
  <si>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</si>
  <si>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</si>
  <si>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</si>
  <si>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</si>
  <si>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</si>
  <si>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</si>
  <si>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</si>
  <si>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</si>
  <si>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</si>
  <si>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</si>
  <si>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</si>
  <si>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</si>
  <si>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</si>
  <si>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</si>
  <si>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</si>
  <si>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</si>
  <si>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</si>
  <si>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</si>
  <si>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</si>
  <si>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</si>
  <si>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</si>
  <si>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加須都市計画事業三俣第二土地区画整理事業特別会計</t>
    <phoneticPr fontId="5"/>
  </si>
  <si>
    <t>加須都市計画事業野中土地区画整理事業特別会計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</si>
  <si>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</si>
  <si>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</si>
  <si>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</si>
  <si>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</si>
  <si>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</si>
  <si>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</si>
  <si>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</si>
  <si>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</si>
  <si>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</si>
  <si>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</si>
  <si>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</si>
  <si>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</si>
  <si>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</si>
  <si>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</si>
  <si>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</si>
  <si>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</si>
  <si>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</si>
  <si>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</si>
  <si>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</si>
  <si>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</si>
  <si>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</si>
  <si>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</si>
  <si>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</si>
  <si>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</si>
  <si>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</si>
  <si>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</si>
  <si>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</si>
  <si>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</si>
  <si>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</si>
  <si>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</si>
  <si>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</si>
  <si>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</si>
  <si>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</si>
  <si>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</si>
  <si>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</si>
  <si>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</si>
  <si>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</si>
  <si>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</si>
  <si>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</si>
  <si>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</si>
  <si>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</si>
  <si>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</si>
  <si>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</si>
  <si>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</si>
  <si>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</si>
  <si>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</si>
  <si>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</si>
  <si>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</si>
  <si>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</si>
  <si>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</si>
  <si>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</si>
  <si>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</si>
  <si>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</si>
  <si>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</si>
  <si>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</si>
  <si>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</si>
  <si>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</si>
  <si>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</si>
  <si>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加須都市計画事業三俣第二土地区画整理事業特別会計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</si>
  <si>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</si>
  <si>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</si>
  <si>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</si>
  <si>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</si>
  <si>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</si>
  <si>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</si>
  <si>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</si>
  <si>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</si>
  <si>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</si>
  <si>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</si>
  <si>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</si>
  <si>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</si>
  <si>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</si>
  <si>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</si>
  <si>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</si>
  <si>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</si>
  <si>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</si>
  <si>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</si>
  <si>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</si>
  <si>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</si>
  <si>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</si>
  <si>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</si>
  <si>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</si>
  <si>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</si>
  <si>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</si>
  <si>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</si>
  <si>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</si>
  <si>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</si>
  <si>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</si>
  <si>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</si>
  <si>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</si>
  <si>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</si>
  <si>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</si>
  <si>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</si>
  <si>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</si>
  <si>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</si>
  <si>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</si>
  <si>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</si>
  <si>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</si>
  <si>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</si>
  <si>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</si>
  <si>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</si>
  <si>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</si>
  <si>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</si>
  <si>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</si>
  <si>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</si>
  <si>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</si>
  <si>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</si>
  <si>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</si>
  <si>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</si>
  <si>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</si>
  <si>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</si>
  <si>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</si>
  <si>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</si>
  <si>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</si>
  <si>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</si>
  <si>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</si>
  <si>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</si>
  <si>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</si>
  <si>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</si>
  <si>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</si>
  <si>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</si>
  <si>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</si>
  <si>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</si>
  <si>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</si>
  <si>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</si>
  <si>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</si>
  <si>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</si>
  <si>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</si>
  <si>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</si>
  <si>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</si>
  <si>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</si>
  <si>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</si>
  <si>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</si>
  <si>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</si>
  <si>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</si>
  <si>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</si>
  <si>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</si>
  <si>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</si>
  <si>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</si>
  <si>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加須都市計画事業野中土地区画整理事業特別会計（普通会計）</t>
  </si>
  <si>
    <t>▲ 0.01</t>
  </si>
  <si>
    <t>一般会計</t>
  </si>
  <si>
    <t>水道事業会計</t>
  </si>
  <si>
    <t>下水道事業会計</t>
  </si>
  <si>
    <t>加須都市計画事業野中土地区画整理事業特別会計</t>
  </si>
  <si>
    <t>介護保険事業特別会計</t>
  </si>
  <si>
    <t>国民健康保険事業特別会計</t>
  </si>
  <si>
    <t>農業集落排水事業特別会計</t>
  </si>
  <si>
    <t>その他会計（赤字）</t>
  </si>
  <si>
    <t>その他会計（黒字）</t>
  </si>
  <si>
    <t>-</t>
    <phoneticPr fontId="2"/>
  </si>
  <si>
    <t>-</t>
    <phoneticPr fontId="2"/>
  </si>
  <si>
    <t>加須市・羽生市水防事務組合</t>
    <phoneticPr fontId="2"/>
  </si>
  <si>
    <t>広域利根斎場組合</t>
    <rPh sb="0" eb="2">
      <t>コウイキ</t>
    </rPh>
    <rPh sb="2" eb="4">
      <t>トネ</t>
    </rPh>
    <rPh sb="4" eb="6">
      <t>サイジョウ</t>
    </rPh>
    <rPh sb="6" eb="8">
      <t>クミアイ</t>
    </rPh>
    <phoneticPr fontId="2"/>
  </si>
  <si>
    <t>埼玉県都市競艇組合</t>
    <rPh sb="0" eb="3">
      <t>サイタマケン</t>
    </rPh>
    <rPh sb="3" eb="5">
      <t>トシ</t>
    </rPh>
    <rPh sb="5" eb="7">
      <t>キョウテイ</t>
    </rPh>
    <rPh sb="7" eb="9">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</si>
  <si>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</si>
  <si>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</si>
  <si>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</si>
  <si>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</si>
  <si>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3">
      <t>コウイキ</t>
    </rPh>
    <rPh sb="13" eb="15">
      <t>レンゴウ</t>
    </rPh>
    <phoneticPr fontId="2"/>
  </si>
  <si>
    <t>埼玉東部消防組合</t>
    <rPh sb="0" eb="2">
      <t>サイタマ</t>
    </rPh>
    <rPh sb="2" eb="4">
      <t>トウブ</t>
    </rPh>
    <rPh sb="4" eb="6">
      <t>ショウボウ</t>
    </rPh>
    <rPh sb="6" eb="8">
      <t>クミアイ</t>
    </rPh>
    <phoneticPr fontId="2"/>
  </si>
  <si>
    <t>浮野食品</t>
    <rPh sb="0" eb="1">
      <t>ウ</t>
    </rPh>
    <rPh sb="1" eb="2">
      <t>ノ</t>
    </rPh>
    <rPh sb="2" eb="4">
      <t>ショクヒン</t>
    </rPh>
    <phoneticPr fontId="2"/>
  </si>
  <si>
    <t>米米倶楽部</t>
    <rPh sb="0" eb="1">
      <t>コメ</t>
    </rPh>
    <rPh sb="1" eb="2">
      <t>コメ</t>
    </rPh>
    <rPh sb="2" eb="5">
      <t>クラブ</t>
    </rPh>
    <phoneticPr fontId="2"/>
  </si>
  <si>
    <t>○</t>
    <phoneticPr fontId="2"/>
  </si>
  <si>
    <t>渡良瀬遊水地アクリメーション振興財団</t>
    <rPh sb="0" eb="3">
      <t>ワタラセ</t>
    </rPh>
    <rPh sb="3" eb="6">
      <t>ユウスイチ</t>
    </rPh>
    <rPh sb="14" eb="16">
      <t>シンコウ</t>
    </rPh>
    <rPh sb="16" eb="18">
      <t>ザイダン</t>
    </rPh>
    <phoneticPr fontId="2"/>
  </si>
  <si>
    <t>かぞ農業公社</t>
    <rPh sb="2" eb="4">
      <t>ノウギョウ</t>
    </rPh>
    <rPh sb="4" eb="6">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</si>
  <si>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</si>
  <si>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</si>
  <si>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</si>
  <si>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</si>
  <si>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</si>
  <si>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</si>
  <si>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</si>
  <si>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</si>
  <si>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</si>
  <si>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</si>
  <si>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</si>
  <si>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実質公債費比率は類似団体と比較して0.2ポイント高いものの、将来負担比率は算定されていない。
引き続き、財政運営の基本姿勢である、「債務残高の圧縮」を図っていくため、毎年の地方債の新規発行額をその年の償還金の額以内にすることを基本に、実質公債費比率が低下していくよう効率的な財政運営に取り組んでいく。</t>
    <rPh sb="0" eb="2">
      <t>ジッシツ</t>
    </rPh>
    <rPh sb="2" eb="4">
      <t>コウサイ</t>
    </rPh>
    <rPh sb="4" eb="5">
      <t>ヒ</t>
    </rPh>
    <rPh sb="5" eb="7">
      <t>ヒリツ</t>
    </rPh>
    <rPh sb="8" eb="10">
      <t>ルイジ</t>
    </rPh>
    <rPh sb="10" eb="12">
      <t>ダンタイ</t>
    </rPh>
    <rPh sb="13" eb="15">
      <t>ヒカク</t>
    </rPh>
    <rPh sb="24" eb="25">
      <t>タカ</t>
    </rPh>
    <rPh sb="30" eb="32">
      <t>ショウライ</t>
    </rPh>
    <rPh sb="32" eb="34">
      <t>フタン</t>
    </rPh>
    <rPh sb="34" eb="36">
      <t>ヒリツ</t>
    </rPh>
    <rPh sb="37" eb="39">
      <t>サンテイ</t>
    </rPh>
    <rPh sb="47" eb="48">
      <t>ヒ</t>
    </rPh>
    <rPh sb="49" eb="50">
      <t>ツヅ</t>
    </rPh>
    <rPh sb="52" eb="54">
      <t>ザイセイ</t>
    </rPh>
    <rPh sb="54" eb="56">
      <t>ウンエイ</t>
    </rPh>
    <rPh sb="57" eb="59">
      <t>キホン</t>
    </rPh>
    <rPh sb="59" eb="61">
      <t>シセイ</t>
    </rPh>
    <rPh sb="66" eb="68">
      <t>サイム</t>
    </rPh>
    <rPh sb="68" eb="70">
      <t>ザンダカ</t>
    </rPh>
    <rPh sb="71" eb="73">
      <t>アッシュク</t>
    </rPh>
    <rPh sb="75" eb="76">
      <t>ハカ</t>
    </rPh>
    <rPh sb="83" eb="85">
      <t>マイトシ</t>
    </rPh>
    <rPh sb="86" eb="89">
      <t>チホウサイ</t>
    </rPh>
    <rPh sb="90" eb="92">
      <t>シンキ</t>
    </rPh>
    <rPh sb="92" eb="95">
      <t>ハッコウガク</t>
    </rPh>
    <rPh sb="98" eb="99">
      <t>トシ</t>
    </rPh>
    <rPh sb="100" eb="102">
      <t>ショウカン</t>
    </rPh>
    <rPh sb="102" eb="103">
      <t>キン</t>
    </rPh>
    <rPh sb="104" eb="105">
      <t>ガク</t>
    </rPh>
    <rPh sb="105" eb="107">
      <t>イナイ</t>
    </rPh>
    <rPh sb="113" eb="115">
      <t>キホン</t>
    </rPh>
    <rPh sb="117" eb="119">
      <t>ジッシツ</t>
    </rPh>
    <rPh sb="119" eb="122">
      <t>コウサイヒ</t>
    </rPh>
    <rPh sb="122" eb="124">
      <t>ヒリツ</t>
    </rPh>
    <rPh sb="125" eb="127">
      <t>テイカ</t>
    </rPh>
    <rPh sb="133" eb="136">
      <t>コウリツテキ</t>
    </rPh>
    <rPh sb="137" eb="139">
      <t>ザイセイ</t>
    </rPh>
    <rPh sb="139" eb="141">
      <t>ウンエイ</t>
    </rPh>
    <rPh sb="142" eb="143">
      <t>ト</t>
    </rPh>
    <rPh sb="144" eb="145">
      <t>ク</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</si>
</sst>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33675</c:v>
                </c:pt>
                <c:pt idx="1">
                  <c:v>32489</c:v>
                </c:pt>
                <c:pt idx="2">
                  <c:v>40977</c:v>
                </c:pt>
                <c:pt idx="3">
                  <c:v>28500</c:v>
                </c:pt>
                <c:pt idx="4">
                  <c:v>27852</c:v>
                </c:pt>
              </c:numCache>
            </c:numRef>
          </c:val>
        </c:ser>
        <c:marker val="1"/>
        <c:axId val="126800640"/>
        <c:axId val="126802560"/>
      </c:lineChart>
      <c:catAx>
        <c:axId val="12680064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02560"/>
        <c:crosses val="autoZero"/>
        <c:auto val="1"/>
        <c:lblAlgn val="ctr"/>
        <c:lblOffset val="100"/>
        <c:tickLblSkip val="1"/>
        <c:tickMarkSkip val="1"/>
      </c:catAx>
      <c:valAx>
        <c:axId val="126802560"/>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006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8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9.2799999999999994</c:v>
                </c:pt>
                <c:pt idx="1">
                  <c:v>9.51</c:v>
                </c:pt>
                <c:pt idx="2">
                  <c:v>9.31</c:v>
                </c:pt>
                <c:pt idx="3">
                  <c:v>10.6</c:v>
                </c:pt>
                <c:pt idx="4">
                  <c:v>13.19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11.59</c:v>
                </c:pt>
                <c:pt idx="1">
                  <c:v>11.35</c:v>
                </c:pt>
                <c:pt idx="2">
                  <c:v>11.35</c:v>
                </c:pt>
                <c:pt idx="3">
                  <c:v>11.35</c:v>
                </c:pt>
                <c:pt idx="4">
                  <c:v>11.5</c:v>
                </c:pt>
              </c:numCache>
            </c:numRef>
          </c:val>
        </c:ser>
        <c:gapWidth val="250"/>
        <c:overlap val="100"/>
        <c:axId val="133980928"/>
        <c:axId val="1339828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0.33</c:v>
                </c:pt>
                <c:pt idx="1">
                  <c:v>0.41</c:v>
                </c:pt>
                <c:pt idx="2">
                  <c:v>1.97</c:v>
                </c:pt>
                <c:pt idx="3">
                  <c:v>1.37</c:v>
                </c:pt>
                <c:pt idx="4">
                  <c:v>2.81</c:v>
                </c:pt>
              </c:numCache>
            </c:numRef>
          </c:val>
        </c:ser>
        <c:marker val="1"/>
        <c:axId val="133980928"/>
        <c:axId val="133982848"/>
      </c:lineChart>
      <c:catAx>
        <c:axId val="1339809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82848"/>
        <c:crosses val="autoZero"/>
        <c:auto val="1"/>
        <c:lblAlgn val="ctr"/>
        <c:lblOffset val="100"/>
        <c:tickLblSkip val="1"/>
        <c:tickMarkSkip val="1"/>
      </c:catAx>
      <c:valAx>
        <c:axId val="1339828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80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0.69</c:v>
                </c:pt>
                <c:pt idx="2">
                  <c:v>#N/A</c:v>
                </c:pt>
                <c:pt idx="3">
                  <c:v>0.39</c:v>
                </c:pt>
                <c:pt idx="4">
                  <c:v>#N/A</c:v>
                </c:pt>
                <c:pt idx="5">
                  <c:v>0.28000000000000003</c:v>
                </c:pt>
                <c:pt idx="6">
                  <c:v>#N/A</c:v>
                </c:pt>
                <c:pt idx="7">
                  <c:v>0.34</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0.56000000000000005</c:v>
                </c:pt>
                <c:pt idx="2">
                  <c:v>#N/A</c:v>
                </c:pt>
                <c:pt idx="3">
                  <c:v>0.55000000000000004</c:v>
                </c:pt>
                <c:pt idx="4">
                  <c:v>#N/A</c:v>
                </c:pt>
                <c:pt idx="5">
                  <c:v>0.45</c:v>
                </c:pt>
                <c:pt idx="6">
                  <c:v>#N/A</c:v>
                </c:pt>
                <c:pt idx="7">
                  <c:v>0.25</c:v>
                </c:pt>
                <c:pt idx="8">
                  <c:v>#N/A</c:v>
                </c:pt>
                <c:pt idx="9">
                  <c:v>0.15</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2.72</c:v>
                </c:pt>
                <c:pt idx="2">
                  <c:v>#N/A</c:v>
                </c:pt>
                <c:pt idx="3">
                  <c:v>4.13</c:v>
                </c:pt>
                <c:pt idx="4">
                  <c:v>#N/A</c:v>
                </c:pt>
                <c:pt idx="5">
                  <c:v>4.49</c:v>
                </c:pt>
                <c:pt idx="6">
                  <c:v>#N/A</c:v>
                </c:pt>
                <c:pt idx="7">
                  <c:v>2.88</c:v>
                </c:pt>
                <c:pt idx="8">
                  <c:v>#N/A</c:v>
                </c:pt>
                <c:pt idx="9">
                  <c:v>0.54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0.87</c:v>
                </c:pt>
                <c:pt idx="2">
                  <c:v>#N/A</c:v>
                </c:pt>
                <c:pt idx="3">
                  <c:v>1.01</c:v>
                </c:pt>
                <c:pt idx="4">
                  <c:v>#N/A</c:v>
                </c:pt>
                <c:pt idx="5">
                  <c:v>0.84</c:v>
                </c:pt>
                <c:pt idx="6">
                  <c:v>#N/A</c:v>
                </c:pt>
                <c:pt idx="7">
                  <c:v>0.74</c:v>
                </c:pt>
                <c:pt idx="8">
                  <c:v>#N/A</c:v>
                </c:pt>
                <c:pt idx="9">
                  <c:v>1.05</c:v>
                </c:pt>
              </c:numCache>
            </c:numRef>
          </c:val>
        </c:ser>
        <c:ser>
          <c:idx val="5"/>
          <c:order val="5"/>
          <c:tx>
            <c:strRef>
              <c:f>データシート!$A$32</c:f>
              <c:strCache>
                <c:ptCount val="1"/>
                <c:pt idx="0">
                  <c:v>加須都市計画事業野中土地区画整理事業特別会計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2.46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2.54</c:v>
                </c:pt>
                <c:pt idx="2">
                  <c:v>#N/A</c:v>
                </c:pt>
                <c:pt idx="3">
                  <c:v>2.86</c:v>
                </c:pt>
                <c:pt idx="4">
                  <c:v>#N/A</c:v>
                </c:pt>
                <c:pt idx="5">
                  <c:v>3.13</c:v>
                </c:pt>
                <c:pt idx="6">
                  <c:v>#N/A</c:v>
                </c:pt>
                <c:pt idx="7">
                  <c:v>3.25</c:v>
                </c:pt>
                <c:pt idx="8">
                  <c:v>#N/A</c:v>
                </c:pt>
                <c:pt idx="9">
                  <c:v>3.59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6.37</c:v>
                </c:pt>
                <c:pt idx="2">
                  <c:v>#N/A</c:v>
                </c:pt>
                <c:pt idx="3">
                  <c:v>7.32</c:v>
                </c:pt>
                <c:pt idx="4">
                  <c:v>#N/A</c:v>
                </c:pt>
                <c:pt idx="5">
                  <c:v>7.93</c:v>
                </c:pt>
                <c:pt idx="6">
                  <c:v>#N/A</c:v>
                </c:pt>
                <c:pt idx="7">
                  <c:v>8.07</c:v>
                </c:pt>
                <c:pt idx="8">
                  <c:v>#N/A</c:v>
                </c:pt>
                <c:pt idx="9">
                  <c:v>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9.2200000000000006</c:v>
                </c:pt>
                <c:pt idx="2">
                  <c:v>#N/A</c:v>
                </c:pt>
                <c:pt idx="3">
                  <c:v>9.4499999999999993</c:v>
                </c:pt>
                <c:pt idx="4">
                  <c:v>#N/A</c:v>
                </c:pt>
                <c:pt idx="5">
                  <c:v>9.1999999999999993</c:v>
                </c:pt>
                <c:pt idx="6">
                  <c:v>#N/A</c:v>
                </c:pt>
                <c:pt idx="7">
                  <c:v>10.39</c:v>
                </c:pt>
                <c:pt idx="8">
                  <c:v>#N/A</c:v>
                </c:pt>
                <c:pt idx="9">
                  <c:v>13.16</c:v>
                </c:pt>
              </c:numCache>
            </c:numRef>
          </c:val>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0.01</c:v>
                </c:pt>
                <c:pt idx="2">
                  <c:v>#N/A</c:v>
                </c:pt>
                <c:pt idx="3">
                  <c:v>0.01</c:v>
                </c:pt>
                <c:pt idx="4">
                  <c:v>#N/A</c:v>
                </c:pt>
                <c:pt idx="5">
                  <c:v>7.0000000000000007E-2</c:v>
                </c:pt>
                <c:pt idx="6">
                  <c:v>#N/A</c:v>
                </c:pt>
                <c:pt idx="7">
                  <c:v>0.16</c:v>
                </c:pt>
                <c:pt idx="8">
                  <c:v>0.01</c:v>
                </c:pt>
                <c:pt idx="9">
                  <c:v>#N/A</c:v>
                </c:pt>
              </c:numCache>
            </c:numRef>
          </c:val>
        </c:ser>
        <c:overlap val="100"/>
        <c:axId val="135348992"/>
        <c:axId val="135350528"/>
      </c:barChart>
      <c:catAx>
        <c:axId val="135348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50528"/>
        <c:crosses val="autoZero"/>
        <c:auto val="1"/>
        <c:lblAlgn val="ctr"/>
        <c:lblOffset val="100"/>
        <c:tickLblSkip val="1"/>
        <c:tickMarkSkip val="1"/>
      </c:catAx>
      <c:valAx>
        <c:axId val="1353505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489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1E-2"/>
          <c:y val="8.7976539589442848E-2"/>
          <c:w val="0.90356317136844055"/>
          <c:h val="0.6392961876832866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3744</c:v>
                </c:pt>
                <c:pt idx="5">
                  <c:v>3446</c:v>
                </c:pt>
                <c:pt idx="8">
                  <c:v>3546</c:v>
                </c:pt>
                <c:pt idx="11">
                  <c:v>3641</c:v>
                </c:pt>
                <c:pt idx="14">
                  <c:v>3512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91</c:v>
                </c:pt>
                <c:pt idx="3">
                  <c:v>87</c:v>
                </c:pt>
                <c:pt idx="6">
                  <c:v>82</c:v>
                </c:pt>
                <c:pt idx="9">
                  <c:v>75</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34</c:v>
                </c:pt>
                <c:pt idx="9">
                  <c:v>25</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1185</c:v>
                </c:pt>
                <c:pt idx="3">
                  <c:v>1166</c:v>
                </c:pt>
                <c:pt idx="6">
                  <c:v>1173</c:v>
                </c:pt>
                <c:pt idx="9">
                  <c:v>1116</c:v>
                </c:pt>
                <c:pt idx="12">
                  <c:v>1235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4229</c:v>
                </c:pt>
                <c:pt idx="3">
                  <c:v>3979</c:v>
                </c:pt>
                <c:pt idx="6">
                  <c:v>3692</c:v>
                </c:pt>
                <c:pt idx="9">
                  <c:v>3744</c:v>
                </c:pt>
                <c:pt idx="12">
                  <c:v>3606</c:v>
                </c:pt>
              </c:numCache>
            </c:numRef>
          </c:val>
        </c:ser>
        <c:gapWidth val="100"/>
        <c:overlap val="100"/>
        <c:axId val="127411328"/>
        <c:axId val="1274132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1761</c:v>
                </c:pt>
                <c:pt idx="2">
                  <c:v>#N/A</c:v>
                </c:pt>
                <c:pt idx="3">
                  <c:v>#N/A</c:v>
                </c:pt>
                <c:pt idx="4">
                  <c:v>1786</c:v>
                </c:pt>
                <c:pt idx="5">
                  <c:v>#N/A</c:v>
                </c:pt>
                <c:pt idx="6">
                  <c:v>#N/A</c:v>
                </c:pt>
                <c:pt idx="7">
                  <c:v>1435</c:v>
                </c:pt>
                <c:pt idx="8">
                  <c:v>#N/A</c:v>
                </c:pt>
                <c:pt idx="9">
                  <c:v>#N/A</c:v>
                </c:pt>
                <c:pt idx="10">
                  <c:v>1319</c:v>
                </c:pt>
                <c:pt idx="11">
                  <c:v>#N/A</c:v>
                </c:pt>
                <c:pt idx="12">
                  <c:v>#N/A</c:v>
                </c:pt>
                <c:pt idx="13">
                  <c:v>1422</c:v>
                </c:pt>
                <c:pt idx="14">
                  <c:v>#N/A</c:v>
                </c:pt>
              </c:numCache>
            </c:numRef>
          </c:val>
        </c:ser>
        <c:marker val="1"/>
        <c:axId val="127411328"/>
        <c:axId val="127413248"/>
      </c:lineChart>
      <c:catAx>
        <c:axId val="1274113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413248"/>
        <c:crosses val="autoZero"/>
        <c:auto val="1"/>
        <c:lblAlgn val="ctr"/>
        <c:lblOffset val="100"/>
        <c:tickLblSkip val="1"/>
        <c:tickMarkSkip val="1"/>
      </c:catAx>
      <c:valAx>
        <c:axId val="1274132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113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51"/>
          <c:h val="0.589182127738552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35388</c:v>
                </c:pt>
                <c:pt idx="5">
                  <c:v>35901</c:v>
                </c:pt>
                <c:pt idx="8">
                  <c:v>36761</c:v>
                </c:pt>
                <c:pt idx="11">
                  <c:v>36166</c:v>
                </c:pt>
                <c:pt idx="14">
                  <c:v>35761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7254</c:v>
                </c:pt>
                <c:pt idx="5">
                  <c:v>6662</c:v>
                </c:pt>
                <c:pt idx="8">
                  <c:v>6250</c:v>
                </c:pt>
                <c:pt idx="11">
                  <c:v>5228</c:v>
                </c:pt>
                <c:pt idx="14">
                  <c:v>4535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10153</c:v>
                </c:pt>
                <c:pt idx="5">
                  <c:v>10500</c:v>
                </c:pt>
                <c:pt idx="8">
                  <c:v>11339</c:v>
                </c:pt>
                <c:pt idx="11">
                  <c:v>11293</c:v>
                </c:pt>
                <c:pt idx="14">
                  <c:v>10838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11</c:v>
                </c:pt>
                <c:pt idx="6">
                  <c:v>10</c:v>
                </c:pt>
                <c:pt idx="9">
                  <c:v>9</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9684</c:v>
                </c:pt>
                <c:pt idx="3">
                  <c:v>8201</c:v>
                </c:pt>
                <c:pt idx="6">
                  <c:v>7961</c:v>
                </c:pt>
                <c:pt idx="9">
                  <c:v>7483</c:v>
                </c:pt>
                <c:pt idx="12">
                  <c:v>7343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28</c:v>
                </c:pt>
                <c:pt idx="9">
                  <c:v>323</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17178</c:v>
                </c:pt>
                <c:pt idx="3">
                  <c:v>15201</c:v>
                </c:pt>
                <c:pt idx="6">
                  <c:v>14345</c:v>
                </c:pt>
                <c:pt idx="9">
                  <c:v>12907</c:v>
                </c:pt>
                <c:pt idx="12">
                  <c:v>8874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477</c:v>
                </c:pt>
                <c:pt idx="3">
                  <c:v>528</c:v>
                </c:pt>
                <c:pt idx="6">
                  <c:v>407</c:v>
                </c:pt>
                <c:pt idx="9">
                  <c:v>303</c:v>
                </c:pt>
                <c:pt idx="12">
                  <c:v>224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35060</c:v>
                </c:pt>
                <c:pt idx="3">
                  <c:v>34434</c:v>
                </c:pt>
                <c:pt idx="6">
                  <c:v>34801</c:v>
                </c:pt>
                <c:pt idx="9">
                  <c:v>33662</c:v>
                </c:pt>
                <c:pt idx="12">
                  <c:v>32141</c:v>
                </c:pt>
              </c:numCache>
            </c:numRef>
          </c:val>
        </c:ser>
        <c:gapWidth val="100"/>
        <c:overlap val="100"/>
        <c:axId val="136341760"/>
        <c:axId val="136352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9614</c:v>
                </c:pt>
                <c:pt idx="2">
                  <c:v>#N/A</c:v>
                </c:pt>
                <c:pt idx="3">
                  <c:v>#N/A</c:v>
                </c:pt>
                <c:pt idx="4">
                  <c:v>5311</c:v>
                </c:pt>
                <c:pt idx="5">
                  <c:v>#N/A</c:v>
                </c:pt>
                <c:pt idx="6">
                  <c:v>#N/A</c:v>
                </c:pt>
                <c:pt idx="7">
                  <c:v>3202</c:v>
                </c:pt>
                <c:pt idx="8">
                  <c:v>#N/A</c:v>
                </c:pt>
                <c:pt idx="9">
                  <c:v>#N/A</c:v>
                </c:pt>
                <c:pt idx="10">
                  <c:v>2001</c:v>
                </c:pt>
                <c:pt idx="11">
                  <c:v>#N/A</c:v>
                </c:pt>
                <c:pt idx="12">
                  <c:v>#N/A</c:v>
                </c:pt>
                <c:pt idx="13">
                  <c:v>0</c:v>
                </c:pt>
                <c:pt idx="14">
                  <c:v>#N/A</c:v>
                </c:pt>
              </c:numCache>
            </c:numRef>
          </c:val>
        </c:ser>
        <c:marker val="1"/>
        <c:axId val="136341760"/>
        <c:axId val="136352128"/>
      </c:lineChart>
      <c:catAx>
        <c:axId val="1363417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52128"/>
        <c:crosses val="autoZero"/>
        <c:auto val="1"/>
        <c:lblAlgn val="ctr"/>
        <c:lblOffset val="100"/>
        <c:tickLblSkip val="1"/>
        <c:tickMarkSkip val="1"/>
      </c:catAx>
      <c:valAx>
        <c:axId val="136352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417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6733824"/>
        <c:axId val="136735744"/>
      </c:scatterChart>
      <c:valAx>
        <c:axId val="136733824"/>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735744"/>
        <c:crosses val="autoZero"/>
        <c:crossBetween val="midCat"/>
      </c:valAx>
      <c:valAx>
        <c:axId val="1367357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7338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c:v>
                </c:pt>
                <c:pt idx="1">
                  <c:v>8.8000000000000007</c:v>
                </c:pt>
                <c:pt idx="2">
                  <c:v>7.6</c:v>
                </c:pt>
                <c:pt idx="3">
                  <c:v>6.9</c:v>
                </c:pt>
                <c:pt idx="4">
                  <c:v>6.4</c:v>
                </c:pt>
              </c:numCache>
            </c:numRef>
          </c:xVal>
          <c:yVal>
            <c:numRef>
              <c:f>公会計指標分析・財政指標組合せ分析表!$K$73:$O$73</c:f>
              <c:numCache>
                <c:formatCode>#,##0.0;"▲ "#,##0.0</c:formatCode>
                <c:ptCount val="5"/>
                <c:pt idx="0">
                  <c:v>43.6</c:v>
                </c:pt>
                <c:pt idx="1">
                  <c:v>24.5</c:v>
                </c:pt>
                <c:pt idx="2">
                  <c:v>14.7</c:v>
                </c:pt>
                <c:pt idx="3">
                  <c:v>9.1999999999999993</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er>
        <c:axId val="136876032"/>
        <c:axId val="136877952"/>
      </c:scatterChart>
      <c:valAx>
        <c:axId val="136876032"/>
        <c:scaling>
          <c:orientation val="minMax"/>
          <c:max val="9.6"/>
          <c:min val="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877952"/>
        <c:crosses val="autoZero"/>
        <c:crossBetween val="midCat"/>
      </c:valAx>
      <c:valAx>
        <c:axId val="136877952"/>
        <c:scaling>
          <c:orientation val="minMax"/>
          <c:max val="64"/>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8760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400" b="0" i="0" baseline="0">
              <a:solidFill>
                <a:schemeClr val="dk1"/>
              </a:solidFill>
              <a:latin typeface="+mn-ea"/>
              <a:ea typeface="+mn-ea"/>
              <a:cs typeface="+mn-cs"/>
            </a:rPr>
            <a:t>   </a:t>
          </a:r>
          <a:r>
            <a:rPr lang="ja-JP" altLang="ja-JP" sz="1400" b="0" i="0" baseline="0">
              <a:solidFill>
                <a:schemeClr val="dk1"/>
              </a:solidFill>
              <a:latin typeface="+mn-ea"/>
              <a:ea typeface="+mn-ea"/>
              <a:cs typeface="+mn-cs"/>
            </a:rPr>
            <a:t>最も大きな割合を占める元利償還金は、平成</a:t>
          </a:r>
          <a:r>
            <a:rPr lang="en-US" altLang="ja-JP" sz="1400" b="0" i="0" baseline="0">
              <a:solidFill>
                <a:schemeClr val="dk1"/>
              </a:solidFill>
              <a:latin typeface="+mn-ea"/>
              <a:ea typeface="+mn-ea"/>
              <a:cs typeface="+mn-cs"/>
            </a:rPr>
            <a:t>10</a:t>
          </a:r>
          <a:r>
            <a:rPr lang="ja-JP" altLang="ja-JP" sz="1400" b="0" i="0" baseline="0">
              <a:solidFill>
                <a:schemeClr val="dk1"/>
              </a:solidFill>
              <a:latin typeface="+mn-ea"/>
              <a:ea typeface="+mn-ea"/>
              <a:cs typeface="+mn-cs"/>
            </a:rPr>
            <a:t>年度</a:t>
          </a:r>
          <a:r>
            <a:rPr lang="ja-JP" altLang="en-US" sz="1400" b="0" i="0" baseline="0">
              <a:solidFill>
                <a:schemeClr val="dk1"/>
              </a:solidFill>
              <a:latin typeface="+mn-ea"/>
              <a:ea typeface="+mn-ea"/>
              <a:cs typeface="+mn-cs"/>
            </a:rPr>
            <a:t>保育所建設事業（厚生福祉）</a:t>
          </a:r>
          <a:r>
            <a:rPr lang="ja-JP" altLang="ja-JP" sz="1400" b="0" i="0" baseline="0">
              <a:solidFill>
                <a:schemeClr val="dk1"/>
              </a:solidFill>
              <a:latin typeface="+mn-ea"/>
              <a:ea typeface="+mn-ea"/>
              <a:cs typeface="+mn-cs"/>
            </a:rPr>
            <a:t>補正予算債や平成</a:t>
          </a:r>
          <a:r>
            <a:rPr lang="en-US" altLang="ja-JP" sz="1400" b="0" i="0" baseline="0">
              <a:solidFill>
                <a:schemeClr val="dk1"/>
              </a:solidFill>
              <a:latin typeface="+mn-ea"/>
              <a:ea typeface="+mn-ea"/>
              <a:cs typeface="+mn-cs"/>
            </a:rPr>
            <a:t>16</a:t>
          </a:r>
          <a:r>
            <a:rPr lang="ja-JP" altLang="ja-JP" sz="1400" b="0" i="0" baseline="0">
              <a:solidFill>
                <a:schemeClr val="dk1"/>
              </a:solidFill>
              <a:latin typeface="+mn-ea"/>
              <a:ea typeface="+mn-ea"/>
              <a:cs typeface="+mn-cs"/>
            </a:rPr>
            <a:t>年度減税補てん債等の償還終了により、</a:t>
          </a:r>
          <a:r>
            <a:rPr lang="en-US" altLang="ja-JP" sz="1400" b="0" i="0" baseline="0">
              <a:solidFill>
                <a:schemeClr val="dk1"/>
              </a:solidFill>
              <a:latin typeface="+mn-ea"/>
              <a:ea typeface="+mn-ea"/>
              <a:cs typeface="+mn-cs"/>
            </a:rPr>
            <a:t>138</a:t>
          </a:r>
          <a:r>
            <a:rPr lang="ja-JP" altLang="ja-JP" sz="1400" b="0" i="0" baseline="0">
              <a:solidFill>
                <a:schemeClr val="dk1"/>
              </a:solidFill>
              <a:latin typeface="+mn-ea"/>
              <a:ea typeface="+mn-ea"/>
              <a:cs typeface="+mn-cs"/>
            </a:rPr>
            <a:t>百万円減の</a:t>
          </a:r>
          <a:r>
            <a:rPr lang="en-US" altLang="ja-JP" sz="1400" b="0" i="0" baseline="0">
              <a:solidFill>
                <a:schemeClr val="dk1"/>
              </a:solidFill>
              <a:latin typeface="+mn-ea"/>
              <a:ea typeface="+mn-ea"/>
              <a:cs typeface="+mn-cs"/>
            </a:rPr>
            <a:t>3,606</a:t>
          </a:r>
          <a:r>
            <a:rPr lang="ja-JP" altLang="ja-JP" sz="1400" b="0" i="0" baseline="0">
              <a:solidFill>
                <a:schemeClr val="dk1"/>
              </a:solidFill>
              <a:latin typeface="+mn-ea"/>
              <a:ea typeface="+mn-ea"/>
              <a:cs typeface="+mn-cs"/>
            </a:rPr>
            <a:t>百万円となった。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交付税に算入（措置）された公債費の減などにより、算入公債費等は</a:t>
          </a:r>
          <a:r>
            <a:rPr lang="en-US" altLang="ja-JP" sz="1400" b="0" i="0" baseline="0">
              <a:solidFill>
                <a:schemeClr val="dk1"/>
              </a:solidFill>
              <a:latin typeface="+mn-ea"/>
              <a:ea typeface="+mn-ea"/>
              <a:cs typeface="+mn-cs"/>
            </a:rPr>
            <a:t>129</a:t>
          </a:r>
          <a:r>
            <a:rPr lang="ja-JP" altLang="ja-JP" sz="1400" b="0" i="0" baseline="0">
              <a:solidFill>
                <a:schemeClr val="dk1"/>
              </a:solidFill>
              <a:latin typeface="+mn-ea"/>
              <a:ea typeface="+mn-ea"/>
              <a:cs typeface="+mn-cs"/>
            </a:rPr>
            <a:t>百万円減の</a:t>
          </a:r>
          <a:r>
            <a:rPr lang="en-US" altLang="ja-JP" sz="1400" b="0" i="0" baseline="0">
              <a:solidFill>
                <a:schemeClr val="dk1"/>
              </a:solidFill>
              <a:latin typeface="+mn-ea"/>
              <a:ea typeface="+mn-ea"/>
              <a:cs typeface="+mn-cs"/>
            </a:rPr>
            <a:t>3,512</a:t>
          </a:r>
          <a:r>
            <a:rPr lang="ja-JP" altLang="ja-JP" sz="1400" b="0" i="0" baseline="0">
              <a:solidFill>
                <a:schemeClr val="dk1"/>
              </a:solidFill>
              <a:latin typeface="+mn-ea"/>
              <a:ea typeface="+mn-ea"/>
              <a:cs typeface="+mn-cs"/>
            </a:rPr>
            <a:t>百万円となった。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今後も引き続き、高金利の市債を繰上返済するなどの公債費負担軽減策を実施していく。</a:t>
          </a:r>
          <a:endParaRPr lang="en-US" altLang="ja-JP" sz="1400" b="0" i="0" baseline="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　 一般会計等に係る地方債の現在高は、臨時財政対策債や合併推進事業債、学校教育施設等整備事業債（大利根東小大規模改造）などの地方債を新規に発行したが、元金償還額が新規発行額を上回ったため、</a:t>
          </a:r>
          <a:r>
            <a:rPr lang="en-US" altLang="ja-JP" sz="1300" b="0" i="0" baseline="0">
              <a:solidFill>
                <a:schemeClr val="dk1"/>
              </a:solidFill>
              <a:latin typeface="+mn-ea"/>
              <a:ea typeface="+mn-ea"/>
              <a:cs typeface="+mn-cs"/>
            </a:rPr>
            <a:t>1,521</a:t>
          </a:r>
          <a:r>
            <a:rPr lang="ja-JP" altLang="ja-JP"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32,141</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公営企業債等繰入見込額は、下水道事業特別会計において、計画額が減少したことにより、</a:t>
          </a:r>
          <a:r>
            <a:rPr lang="en-US" altLang="ja-JP" sz="1300" b="0" i="0" baseline="0">
              <a:solidFill>
                <a:schemeClr val="dk1"/>
              </a:solidFill>
              <a:latin typeface="+mn-ea"/>
              <a:ea typeface="+mn-ea"/>
              <a:cs typeface="+mn-cs"/>
            </a:rPr>
            <a:t>4,033</a:t>
          </a:r>
          <a:r>
            <a:rPr lang="ja-JP" altLang="ja-JP"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8,874</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充当可能基金は、公共施設等再整備基金の減などにより</a:t>
          </a:r>
          <a:r>
            <a:rPr lang="en-US" altLang="ja-JP" sz="1300" b="0" i="0" baseline="0">
              <a:solidFill>
                <a:schemeClr val="dk1"/>
              </a:solidFill>
              <a:latin typeface="+mn-ea"/>
              <a:ea typeface="+mn-ea"/>
              <a:cs typeface="+mn-cs"/>
            </a:rPr>
            <a:t>455</a:t>
          </a:r>
          <a:r>
            <a:rPr lang="ja-JP" altLang="ja-JP"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10,838</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充当可能特定歳入は、都市計画税収の充当見込額の減などにより</a:t>
          </a:r>
          <a:r>
            <a:rPr lang="en-US" altLang="ja-JP" sz="1300" b="0" i="0" baseline="0">
              <a:solidFill>
                <a:schemeClr val="dk1"/>
              </a:solidFill>
              <a:latin typeface="+mn-ea"/>
              <a:ea typeface="+mn-ea"/>
              <a:cs typeface="+mn-cs"/>
            </a:rPr>
            <a:t>693</a:t>
          </a:r>
          <a:r>
            <a:rPr lang="ja-JP" altLang="ja-JP"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4,535</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r>
            <a:rPr lang="ja-JP" altLang="ja-JP" sz="1300" b="0" i="0" baseline="0">
              <a:solidFill>
                <a:schemeClr val="dk1"/>
              </a:solidFill>
              <a:latin typeface="+mn-ea"/>
              <a:ea typeface="+mn-ea"/>
              <a:cs typeface="+mn-cs"/>
            </a:rPr>
            <a:t>　今後も普通建設事業の適切な取捨選択により事業費を抑制し、その財源となる市債の新規借入を圧縮し、引き続き将来負担の軽減を目指す。</a:t>
          </a:r>
          <a:endParaRPr kumimoji="1" lang="ja-JP" altLang="en-US" sz="13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類似団体平均及び埼玉県平均と比べるとそれぞれ</a:t>
          </a:r>
          <a:r>
            <a:rPr lang="en-US" altLang="ja-JP" sz="1200" b="0" i="0" baseline="0">
              <a:solidFill>
                <a:schemeClr val="dk1"/>
              </a:solidFill>
              <a:latin typeface="+mn-ea"/>
              <a:ea typeface="+mn-ea"/>
              <a:cs typeface="+mn-cs"/>
            </a:rPr>
            <a:t>0.04</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0.02</a:t>
          </a:r>
          <a:r>
            <a:rPr lang="ja-JP" altLang="ja-JP" sz="1200" b="0" i="0" baseline="0">
              <a:solidFill>
                <a:schemeClr val="dk1"/>
              </a:solidFill>
              <a:latin typeface="+mn-ea"/>
              <a:ea typeface="+mn-ea"/>
              <a:cs typeface="+mn-cs"/>
            </a:rPr>
            <a:t>下回っている。また、近年ほぼ横ばい傾向にあるため、引き続き、法人市民税等による市税収入を確保し、財政力の向上を目指す。</a:t>
          </a:r>
          <a:endParaRPr kumimoji="1" lang="ja-JP" altLang="ja-JP" sz="120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42635</xdr:rowOff>
    </xdr:to>
    <xdr:cxnSp macro="">
      <xdr:nvCxnSpPr>
        <xdr:cNvPr id="73" name="直線コネクタ 72"/>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9" name="直線コネクタ 78"/>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4" name="テキスト ボックス 93"/>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8" name="テキスト ボックス 97"/>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0.6</a:t>
          </a:r>
          <a:r>
            <a:rPr lang="ja-JP" altLang="ja-JP" sz="1200" b="0" i="0" baseline="0">
              <a:solidFill>
                <a:schemeClr val="dk1"/>
              </a:solidFill>
              <a:latin typeface="+mn-ea"/>
              <a:ea typeface="+mn-ea"/>
              <a:cs typeface="+mn-cs"/>
            </a:rPr>
            <a:t>ポイント上回ったが、埼玉県平均を</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ポイント下回っている。 </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年度と比較し、</a:t>
          </a:r>
          <a:r>
            <a:rPr lang="en-US" altLang="ja-JP" sz="1200" b="0" i="0" baseline="0">
              <a:solidFill>
                <a:schemeClr val="dk1"/>
              </a:solidFill>
              <a:latin typeface="+mn-ea"/>
              <a:ea typeface="+mn-ea"/>
              <a:cs typeface="+mn-cs"/>
            </a:rPr>
            <a:t>0.8</a:t>
          </a:r>
          <a:r>
            <a:rPr lang="ja-JP" altLang="ja-JP" sz="1200" b="0" i="0" baseline="0">
              <a:solidFill>
                <a:schemeClr val="dk1"/>
              </a:solidFill>
              <a:latin typeface="+mn-ea"/>
              <a:ea typeface="+mn-ea"/>
              <a:cs typeface="+mn-cs"/>
            </a:rPr>
            <a:t>ポイント改善した。これは、歳出において、扶助費及び繰出金の一般財源等が増加したが、それ以上に分母となる地方消費税交付金の大幅な増加があったためである。</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今後も自主財源の確保と更なる行財政改革を推進するとともに、歳出の経常経費削減に努める。</a:t>
          </a:r>
          <a:endParaRPr lang="ja-JP" altLang="ja-JP" sz="12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29718</xdr:rowOff>
    </xdr:to>
    <xdr:cxnSp macro="">
      <xdr:nvCxnSpPr>
        <xdr:cNvPr id="131" name="直線コネクタ 130"/>
        <xdr:cNvCxnSpPr/>
      </xdr:nvCxnSpPr>
      <xdr:spPr>
        <a:xfrm flipV="1">
          <a:off x="4114800" y="1096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64</xdr:row>
      <xdr:rowOff>29718</xdr:rowOff>
    </xdr:to>
    <xdr:cxnSp macro="">
      <xdr:nvCxnSpPr>
        <xdr:cNvPr id="134" name="直線コネクタ 133"/>
        <xdr:cNvCxnSpPr/>
      </xdr:nvCxnSpPr>
      <xdr:spPr>
        <a:xfrm>
          <a:off x="3225800" y="1081913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102362</xdr:rowOff>
    </xdr:from>
    <xdr:to>
      <xdr:col>4</xdr:col>
      <xdr:colOff>482600</xdr:colOff>
      <xdr:row>63</xdr:row>
      <xdr:rowOff>17780</xdr:rowOff>
    </xdr:to>
    <xdr:cxnSp macro="">
      <xdr:nvCxnSpPr>
        <xdr:cNvPr id="137" name="直線コネクタ 136"/>
        <xdr:cNvCxnSpPr/>
      </xdr:nvCxnSpPr>
      <xdr:spPr>
        <a:xfrm>
          <a:off x="2336800" y="107322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102362</xdr:rowOff>
    </xdr:to>
    <xdr:cxnSp macro="">
      <xdr:nvCxnSpPr>
        <xdr:cNvPr id="140" name="直線コネクタ 139"/>
        <xdr:cNvCxnSpPr/>
      </xdr:nvCxnSpPr>
      <xdr:spPr>
        <a:xfrm>
          <a:off x="1447800" y="106888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111760</xdr:rowOff>
    </xdr:from>
    <xdr:to>
      <xdr:col>7</xdr:col>
      <xdr:colOff>203200</xdr:colOff>
      <xdr:row>64</xdr:row>
      <xdr:rowOff>41910</xdr:rowOff>
    </xdr:to>
    <xdr:sp macro="" textlink="">
      <xdr:nvSpPr>
        <xdr:cNvPr id="150" name="円/楕円 149"/>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83837</xdr:rowOff>
    </xdr:from>
    <xdr:ext cx="762000" cy="259045"/>
    <xdr:sp macro="" textlink="">
      <xdr:nvSpPr>
        <xdr:cNvPr id="151"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150368</xdr:rowOff>
    </xdr:from>
    <xdr:to>
      <xdr:col>6</xdr:col>
      <xdr:colOff>50800</xdr:colOff>
      <xdr:row>64</xdr:row>
      <xdr:rowOff>80518</xdr:rowOff>
    </xdr:to>
    <xdr:sp macro="" textlink="">
      <xdr:nvSpPr>
        <xdr:cNvPr id="152" name="円/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90695</xdr:rowOff>
    </xdr:from>
    <xdr:ext cx="736600" cy="259045"/>
    <xdr:sp macro="" textlink="">
      <xdr:nvSpPr>
        <xdr:cNvPr id="153" name="テキスト ボックス 152"/>
        <xdr:cNvSpPr txBox="1"/>
      </xdr:nvSpPr>
      <xdr:spPr>
        <a:xfrm>
          <a:off x="3733800" y="1072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4" name="円/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5" name="テキスト ボックス 154"/>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51562</xdr:rowOff>
    </xdr:from>
    <xdr:to>
      <xdr:col>3</xdr:col>
      <xdr:colOff>330200</xdr:colOff>
      <xdr:row>62</xdr:row>
      <xdr:rowOff>153162</xdr:rowOff>
    </xdr:to>
    <xdr:sp macro="" textlink="">
      <xdr:nvSpPr>
        <xdr:cNvPr id="156" name="円/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8" name="円/楕円 157"/>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119905</xdr:rowOff>
    </xdr:from>
    <xdr:ext cx="762000" cy="259045"/>
    <xdr:sp macro="" textlink="">
      <xdr:nvSpPr>
        <xdr:cNvPr id="159" name="テキスト ボックス 158"/>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200" b="0" i="0" baseline="0">
              <a:solidFill>
                <a:schemeClr val="dk1"/>
              </a:solidFill>
              <a:latin typeface="+mn-ea"/>
              <a:ea typeface="+mn-ea"/>
              <a:cs typeface="+mn-cs"/>
            </a:rPr>
            <a:t>本市は平成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日に</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市</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町で合併し、誕生した。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年度からは合併効果もあり、類似団体平均の近似値で推移している。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全国平均を下回っているが、埼玉県平均を上回っている状況であるため、今後も合併効果を活かし、更なる行財政改革を推進し、人件費・物件費等の抑制に努める。</a:t>
          </a:r>
          <a:endParaRPr lang="en-US" altLang="ja-JP" sz="1200" b="0" i="0" baseline="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152682</xdr:rowOff>
    </xdr:from>
    <xdr:to>
      <xdr:col>7</xdr:col>
      <xdr:colOff>152400</xdr:colOff>
      <xdr:row>86</xdr:row>
      <xdr:rowOff>24665</xdr:rowOff>
    </xdr:to>
    <xdr:cxnSp macro="">
      <xdr:nvCxnSpPr>
        <xdr:cNvPr id="194" name="直線コネクタ 193"/>
        <xdr:cNvCxnSpPr/>
      </xdr:nvCxnSpPr>
      <xdr:spPr>
        <a:xfrm>
          <a:off x="4114800" y="1472593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25175</xdr:rowOff>
    </xdr:from>
    <xdr:to>
      <xdr:col>6</xdr:col>
      <xdr:colOff>0</xdr:colOff>
      <xdr:row>85</xdr:row>
      <xdr:rowOff>152682</xdr:rowOff>
    </xdr:to>
    <xdr:cxnSp macro="">
      <xdr:nvCxnSpPr>
        <xdr:cNvPr id="197" name="直線コネクタ 196"/>
        <xdr:cNvCxnSpPr/>
      </xdr:nvCxnSpPr>
      <xdr:spPr>
        <a:xfrm>
          <a:off x="3225800" y="14598425"/>
          <a:ext cx="889000" cy="1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25175</xdr:rowOff>
    </xdr:from>
    <xdr:to>
      <xdr:col>4</xdr:col>
      <xdr:colOff>482600</xdr:colOff>
      <xdr:row>86</xdr:row>
      <xdr:rowOff>62449</xdr:rowOff>
    </xdr:to>
    <xdr:cxnSp macro="">
      <xdr:nvCxnSpPr>
        <xdr:cNvPr id="200" name="直線コネクタ 199"/>
        <xdr:cNvCxnSpPr/>
      </xdr:nvCxnSpPr>
      <xdr:spPr>
        <a:xfrm flipV="1">
          <a:off x="2336800" y="14598425"/>
          <a:ext cx="889000" cy="2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62449</xdr:rowOff>
    </xdr:from>
    <xdr:to>
      <xdr:col>3</xdr:col>
      <xdr:colOff>279400</xdr:colOff>
      <xdr:row>86</xdr:row>
      <xdr:rowOff>89193</xdr:rowOff>
    </xdr:to>
    <xdr:cxnSp macro="">
      <xdr:nvCxnSpPr>
        <xdr:cNvPr id="203" name="直線コネクタ 202"/>
        <xdr:cNvCxnSpPr/>
      </xdr:nvCxnSpPr>
      <xdr:spPr>
        <a:xfrm flipV="1">
          <a:off x="1447800" y="14807149"/>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145315</xdr:rowOff>
    </xdr:from>
    <xdr:to>
      <xdr:col>7</xdr:col>
      <xdr:colOff>203200</xdr:colOff>
      <xdr:row>86</xdr:row>
      <xdr:rowOff>75465</xdr:rowOff>
    </xdr:to>
    <xdr:sp macro="" textlink="">
      <xdr:nvSpPr>
        <xdr:cNvPr id="213" name="円/楕円 212"/>
        <xdr:cNvSpPr/>
      </xdr:nvSpPr>
      <xdr:spPr>
        <a:xfrm>
          <a:off x="4902200" y="147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161842</xdr:rowOff>
    </xdr:from>
    <xdr:ext cx="762000" cy="259045"/>
    <xdr:sp macro="" textlink="">
      <xdr:nvSpPr>
        <xdr:cNvPr id="214" name="人件費・物件費等の状況該当値テキスト"/>
        <xdr:cNvSpPr txBox="1"/>
      </xdr:nvSpPr>
      <xdr:spPr>
        <a:xfrm>
          <a:off x="5041900" y="145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108,174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101882</xdr:rowOff>
    </xdr:from>
    <xdr:to>
      <xdr:col>6</xdr:col>
      <xdr:colOff>50800</xdr:colOff>
      <xdr:row>86</xdr:row>
      <xdr:rowOff>32032</xdr:rowOff>
    </xdr:to>
    <xdr:sp macro="" textlink="">
      <xdr:nvSpPr>
        <xdr:cNvPr id="215" name="円/楕円 214"/>
        <xdr:cNvSpPr/>
      </xdr:nvSpPr>
      <xdr:spPr>
        <a:xfrm>
          <a:off x="4064000" y="146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42209</xdr:rowOff>
    </xdr:from>
    <xdr:ext cx="736600" cy="259045"/>
    <xdr:sp macro="" textlink="">
      <xdr:nvSpPr>
        <xdr:cNvPr id="216" name="テキスト ボックス 215"/>
        <xdr:cNvSpPr txBox="1"/>
      </xdr:nvSpPr>
      <xdr:spPr>
        <a:xfrm>
          <a:off x="3733800" y="14444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145825</xdr:rowOff>
    </xdr:from>
    <xdr:to>
      <xdr:col>4</xdr:col>
      <xdr:colOff>533400</xdr:colOff>
      <xdr:row>85</xdr:row>
      <xdr:rowOff>75975</xdr:rowOff>
    </xdr:to>
    <xdr:sp macro="" textlink="">
      <xdr:nvSpPr>
        <xdr:cNvPr id="217" name="円/楕円 216"/>
        <xdr:cNvSpPr/>
      </xdr:nvSpPr>
      <xdr:spPr>
        <a:xfrm>
          <a:off x="3175000" y="145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86152</xdr:rowOff>
    </xdr:from>
    <xdr:ext cx="762000" cy="259045"/>
    <xdr:sp macro="" textlink="">
      <xdr:nvSpPr>
        <xdr:cNvPr id="218" name="テキスト ボックス 217"/>
        <xdr:cNvSpPr txBox="1"/>
      </xdr:nvSpPr>
      <xdr:spPr>
        <a:xfrm>
          <a:off x="2844800" y="1431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11649</xdr:rowOff>
    </xdr:from>
    <xdr:to>
      <xdr:col>3</xdr:col>
      <xdr:colOff>330200</xdr:colOff>
      <xdr:row>86</xdr:row>
      <xdr:rowOff>113249</xdr:rowOff>
    </xdr:to>
    <xdr:sp macro="" textlink="">
      <xdr:nvSpPr>
        <xdr:cNvPr id="219" name="円/楕円 218"/>
        <xdr:cNvSpPr/>
      </xdr:nvSpPr>
      <xdr:spPr>
        <a:xfrm>
          <a:off x="2286000" y="147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98026</xdr:rowOff>
    </xdr:from>
    <xdr:ext cx="762000" cy="259045"/>
    <xdr:sp macro="" textlink="">
      <xdr:nvSpPr>
        <xdr:cNvPr id="220" name="テキスト ボックス 219"/>
        <xdr:cNvSpPr txBox="1"/>
      </xdr:nvSpPr>
      <xdr:spPr>
        <a:xfrm>
          <a:off x="1955800" y="1484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38393</xdr:rowOff>
    </xdr:from>
    <xdr:to>
      <xdr:col>2</xdr:col>
      <xdr:colOff>127000</xdr:colOff>
      <xdr:row>86</xdr:row>
      <xdr:rowOff>139993</xdr:rowOff>
    </xdr:to>
    <xdr:sp macro="" textlink="">
      <xdr:nvSpPr>
        <xdr:cNvPr id="221" name="円/楕円 220"/>
        <xdr:cNvSpPr/>
      </xdr:nvSpPr>
      <xdr:spPr>
        <a:xfrm>
          <a:off x="1397000" y="147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124770</xdr:rowOff>
    </xdr:from>
    <xdr:ext cx="762000" cy="259045"/>
    <xdr:sp macro="" textlink="">
      <xdr:nvSpPr>
        <xdr:cNvPr id="222" name="テキスト ボックス 221"/>
        <xdr:cNvSpPr txBox="1"/>
      </xdr:nvSpPr>
      <xdr:spPr>
        <a:xfrm>
          <a:off x="1066800" y="1486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類似団体平均及び全国市平均と比べると、それぞれ</a:t>
          </a:r>
          <a:r>
            <a:rPr lang="en-US" altLang="ja-JP" sz="1200" b="0" i="0" baseline="0">
              <a:solidFill>
                <a:schemeClr val="dk1"/>
              </a:solidFill>
              <a:latin typeface="+mn-ea"/>
              <a:ea typeface="+mn-ea"/>
              <a:cs typeface="+mn-cs"/>
            </a:rPr>
            <a:t>1.3</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0.6</a:t>
          </a:r>
          <a:r>
            <a:rPr lang="ja-JP" altLang="ja-JP" sz="1200" b="0" i="0" baseline="0">
              <a:solidFill>
                <a:schemeClr val="dk1"/>
              </a:solidFill>
              <a:latin typeface="+mn-ea"/>
              <a:ea typeface="+mn-ea"/>
              <a:cs typeface="+mn-cs"/>
            </a:rPr>
            <a:t>下回っている状況であり、</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未満の水準を保っている。　</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また、平成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日及び平成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日現在において、国家公務員は給与削減措置を実施したため、</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を上回る数値となっているが、国が給与削減措置を実施しなかったものと仮定すると、</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を下回る数値となっている。</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今後も一層の給与の適正化に努めていく。</a:t>
          </a:r>
          <a:endParaRPr lang="ja-JP" altLang="ja-JP" sz="12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127705</xdr:rowOff>
    </xdr:from>
    <xdr:to>
      <xdr:col>24</xdr:col>
      <xdr:colOff>558800</xdr:colOff>
      <xdr:row>82</xdr:row>
      <xdr:rowOff>76905</xdr:rowOff>
    </xdr:to>
    <xdr:cxnSp macro="">
      <xdr:nvCxnSpPr>
        <xdr:cNvPr id="256" name="直線コネクタ 255"/>
        <xdr:cNvCxnSpPr/>
      </xdr:nvCxnSpPr>
      <xdr:spPr>
        <a:xfrm>
          <a:off x="16179800" y="140151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127705</xdr:rowOff>
    </xdr:from>
    <xdr:to>
      <xdr:col>23</xdr:col>
      <xdr:colOff>406400</xdr:colOff>
      <xdr:row>82</xdr:row>
      <xdr:rowOff>50095</xdr:rowOff>
    </xdr:to>
    <xdr:cxnSp macro="">
      <xdr:nvCxnSpPr>
        <xdr:cNvPr id="259" name="直線コネクタ 258"/>
        <xdr:cNvCxnSpPr/>
      </xdr:nvCxnSpPr>
      <xdr:spPr>
        <a:xfrm flipV="1">
          <a:off x="15290800" y="140151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88</xdr:row>
      <xdr:rowOff>107245</xdr:rowOff>
    </xdr:to>
    <xdr:cxnSp macro="">
      <xdr:nvCxnSpPr>
        <xdr:cNvPr id="262" name="直線コネクタ 261"/>
        <xdr:cNvCxnSpPr/>
      </xdr:nvCxnSpPr>
      <xdr:spPr>
        <a:xfrm flipV="1">
          <a:off x="14401800" y="141089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107245</xdr:rowOff>
    </xdr:from>
    <xdr:to>
      <xdr:col>21</xdr:col>
      <xdr:colOff>0</xdr:colOff>
      <xdr:row>89</xdr:row>
      <xdr:rowOff>43039</xdr:rowOff>
    </xdr:to>
    <xdr:cxnSp macro="">
      <xdr:nvCxnSpPr>
        <xdr:cNvPr id="265" name="直線コネクタ 264"/>
        <xdr:cNvCxnSpPr/>
      </xdr:nvCxnSpPr>
      <xdr:spPr>
        <a:xfrm flipV="1">
          <a:off x="13512800" y="151948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26105</xdr:rowOff>
    </xdr:from>
    <xdr:to>
      <xdr:col>24</xdr:col>
      <xdr:colOff>609600</xdr:colOff>
      <xdr:row>82</xdr:row>
      <xdr:rowOff>127705</xdr:rowOff>
    </xdr:to>
    <xdr:sp macro="" textlink="">
      <xdr:nvSpPr>
        <xdr:cNvPr id="275" name="円/楕円 274"/>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42632</xdr:rowOff>
    </xdr:from>
    <xdr:ext cx="762000" cy="259045"/>
    <xdr:sp macro="" textlink="">
      <xdr:nvSpPr>
        <xdr:cNvPr id="276"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76905</xdr:rowOff>
    </xdr:from>
    <xdr:to>
      <xdr:col>23</xdr:col>
      <xdr:colOff>457200</xdr:colOff>
      <xdr:row>82</xdr:row>
      <xdr:rowOff>7055</xdr:rowOff>
    </xdr:to>
    <xdr:sp macro="" textlink="">
      <xdr:nvSpPr>
        <xdr:cNvPr id="277" name="円/楕円 276"/>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78" name="テキスト ボックス 277"/>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170745</xdr:rowOff>
    </xdr:from>
    <xdr:to>
      <xdr:col>22</xdr:col>
      <xdr:colOff>254000</xdr:colOff>
      <xdr:row>82</xdr:row>
      <xdr:rowOff>100895</xdr:rowOff>
    </xdr:to>
    <xdr:sp macro="" textlink="">
      <xdr:nvSpPr>
        <xdr:cNvPr id="279" name="円/楕円 278"/>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111072</xdr:rowOff>
    </xdr:from>
    <xdr:ext cx="762000" cy="259045"/>
    <xdr:sp macro="" textlink="">
      <xdr:nvSpPr>
        <xdr:cNvPr id="280" name="テキスト ボックス 279"/>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56445</xdr:rowOff>
    </xdr:from>
    <xdr:to>
      <xdr:col>21</xdr:col>
      <xdr:colOff>50800</xdr:colOff>
      <xdr:row>88</xdr:row>
      <xdr:rowOff>158045</xdr:rowOff>
    </xdr:to>
    <xdr:sp macro="" textlink="">
      <xdr:nvSpPr>
        <xdr:cNvPr id="281" name="円/楕円 280"/>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168222</xdr:rowOff>
    </xdr:from>
    <xdr:ext cx="762000" cy="259045"/>
    <xdr:sp macro="" textlink="">
      <xdr:nvSpPr>
        <xdr:cNvPr id="282" name="テキスト ボックス 281"/>
        <xdr:cNvSpPr txBox="1"/>
      </xdr:nvSpPr>
      <xdr:spPr>
        <a:xfrm>
          <a:off x="14020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163689</xdr:rowOff>
    </xdr:from>
    <xdr:to>
      <xdr:col>19</xdr:col>
      <xdr:colOff>533400</xdr:colOff>
      <xdr:row>89</xdr:row>
      <xdr:rowOff>93839</xdr:rowOff>
    </xdr:to>
    <xdr:sp macro="" textlink="">
      <xdr:nvSpPr>
        <xdr:cNvPr id="283" name="円/楕円 282"/>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104016</xdr:rowOff>
    </xdr:from>
    <xdr:ext cx="762000" cy="259045"/>
    <xdr:sp macro="" textlink="">
      <xdr:nvSpPr>
        <xdr:cNvPr id="284" name="テキスト ボックス 283"/>
        <xdr:cNvSpPr txBox="1"/>
      </xdr:nvSpPr>
      <xdr:spPr>
        <a:xfrm>
          <a:off x="13131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200">
              <a:solidFill>
                <a:schemeClr val="dk1"/>
              </a:solidFill>
              <a:latin typeface="+mn-ea"/>
              <a:ea typeface="+mn-ea"/>
              <a:cs typeface="+mn-cs"/>
            </a:rPr>
            <a:t>全国平均を</a:t>
          </a:r>
          <a:r>
            <a:rPr kumimoji="1" lang="en-US" altLang="ja-JP" sz="1200">
              <a:solidFill>
                <a:schemeClr val="dk1"/>
              </a:solidFill>
              <a:latin typeface="+mn-ea"/>
              <a:ea typeface="+mn-ea"/>
              <a:cs typeface="+mn-cs"/>
            </a:rPr>
            <a:t>1.17</a:t>
          </a:r>
          <a:r>
            <a:rPr kumimoji="1" lang="ja-JP" altLang="ja-JP" sz="1200">
              <a:solidFill>
                <a:schemeClr val="dk1"/>
              </a:solidFill>
              <a:latin typeface="+mn-ea"/>
              <a:ea typeface="+mn-ea"/>
              <a:cs typeface="+mn-cs"/>
            </a:rPr>
            <a:t>人、類似団体平均を</a:t>
          </a:r>
          <a:r>
            <a:rPr kumimoji="1" lang="en-US" altLang="ja-JP" sz="1200">
              <a:solidFill>
                <a:schemeClr val="dk1"/>
              </a:solidFill>
              <a:latin typeface="+mn-ea"/>
              <a:ea typeface="+mn-ea"/>
              <a:cs typeface="+mn-cs"/>
            </a:rPr>
            <a:t>0.59</a:t>
          </a:r>
          <a:r>
            <a:rPr kumimoji="1" lang="ja-JP" altLang="ja-JP" sz="1200">
              <a:solidFill>
                <a:schemeClr val="dk1"/>
              </a:solidFill>
              <a:latin typeface="+mn-ea"/>
              <a:ea typeface="+mn-ea"/>
              <a:cs typeface="+mn-cs"/>
            </a:rPr>
            <a:t>人下回っているものの、埼玉県平均を</a:t>
          </a:r>
          <a:r>
            <a:rPr kumimoji="1" lang="en-US" altLang="ja-JP" sz="1200">
              <a:solidFill>
                <a:schemeClr val="dk1"/>
              </a:solidFill>
              <a:latin typeface="+mn-ea"/>
              <a:ea typeface="+mn-ea"/>
              <a:cs typeface="+mn-cs"/>
            </a:rPr>
            <a:t>0.09</a:t>
          </a:r>
          <a:r>
            <a:rPr kumimoji="1" lang="ja-JP" altLang="ja-JP" sz="1200">
              <a:solidFill>
                <a:schemeClr val="dk1"/>
              </a:solidFill>
              <a:latin typeface="+mn-ea"/>
              <a:ea typeface="+mn-ea"/>
              <a:cs typeface="+mn-cs"/>
            </a:rPr>
            <a:t>人上回っている。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毎年度、定員の削減を図っているが、加須市の人口も減少していることもあり「人口千人当たりの職員数」のポイントがあまり減少しない状況にある。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今後も更なる事務事業の見直し、組織機構の見直し及び民間委託の推進などにより、定員適正化計画に掲げる目標「</a:t>
          </a:r>
          <a:r>
            <a:rPr kumimoji="1" lang="en-US" altLang="ja-JP" sz="1200">
              <a:solidFill>
                <a:schemeClr val="dk1"/>
              </a:solidFill>
              <a:latin typeface="+mn-ea"/>
              <a:ea typeface="+mn-ea"/>
              <a:cs typeface="+mn-cs"/>
            </a:rPr>
            <a:t>10</a:t>
          </a:r>
          <a:r>
            <a:rPr kumimoji="1" lang="ja-JP" altLang="ja-JP" sz="1200">
              <a:solidFill>
                <a:schemeClr val="dk1"/>
              </a:solidFill>
              <a:latin typeface="+mn-ea"/>
              <a:ea typeface="+mn-ea"/>
              <a:cs typeface="+mn-cs"/>
            </a:rPr>
            <a:t>年間で</a:t>
          </a:r>
          <a:r>
            <a:rPr kumimoji="1" lang="en-US" altLang="ja-JP" sz="1200">
              <a:solidFill>
                <a:schemeClr val="dk1"/>
              </a:solidFill>
              <a:latin typeface="+mn-ea"/>
              <a:ea typeface="+mn-ea"/>
              <a:cs typeface="+mn-cs"/>
            </a:rPr>
            <a:t>110</a:t>
          </a:r>
          <a:r>
            <a:rPr kumimoji="1" lang="ja-JP" altLang="ja-JP" sz="1200">
              <a:solidFill>
                <a:schemeClr val="dk1"/>
              </a:solidFill>
              <a:latin typeface="+mn-ea"/>
              <a:ea typeface="+mn-ea"/>
              <a:cs typeface="+mn-cs"/>
            </a:rPr>
            <a:t>人（</a:t>
          </a:r>
          <a:r>
            <a:rPr kumimoji="1" lang="en-US" altLang="ja-JP" sz="1200">
              <a:solidFill>
                <a:schemeClr val="dk1"/>
              </a:solidFill>
              <a:latin typeface="+mn-ea"/>
              <a:ea typeface="+mn-ea"/>
              <a:cs typeface="+mn-cs"/>
            </a:rPr>
            <a:t>13.8%</a:t>
          </a:r>
          <a:r>
            <a:rPr kumimoji="1" lang="ja-JP" altLang="ja-JP" sz="1200">
              <a:solidFill>
                <a:schemeClr val="dk1"/>
              </a:solidFill>
              <a:latin typeface="+mn-ea"/>
              <a:ea typeface="+mn-ea"/>
              <a:cs typeface="+mn-cs"/>
            </a:rPr>
            <a:t>）削減」の達成を目指す。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81462</xdr:rowOff>
    </xdr:from>
    <xdr:to>
      <xdr:col>24</xdr:col>
      <xdr:colOff>558800</xdr:colOff>
      <xdr:row>61</xdr:row>
      <xdr:rowOff>91803</xdr:rowOff>
    </xdr:to>
    <xdr:cxnSp macro="">
      <xdr:nvCxnSpPr>
        <xdr:cNvPr id="321" name="直線コネクタ 320"/>
        <xdr:cNvCxnSpPr/>
      </xdr:nvCxnSpPr>
      <xdr:spPr>
        <a:xfrm>
          <a:off x="16179800" y="105399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2"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81462</xdr:rowOff>
    </xdr:from>
    <xdr:to>
      <xdr:col>23</xdr:col>
      <xdr:colOff>406400</xdr:colOff>
      <xdr:row>61</xdr:row>
      <xdr:rowOff>112485</xdr:rowOff>
    </xdr:to>
    <xdr:cxnSp macro="">
      <xdr:nvCxnSpPr>
        <xdr:cNvPr id="324" name="直線コネクタ 323"/>
        <xdr:cNvCxnSpPr/>
      </xdr:nvCxnSpPr>
      <xdr:spPr>
        <a:xfrm flipV="1">
          <a:off x="15290800" y="105399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6" name="テキスト ボックス 325"/>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112485</xdr:rowOff>
    </xdr:from>
    <xdr:to>
      <xdr:col>22</xdr:col>
      <xdr:colOff>203200</xdr:colOff>
      <xdr:row>61</xdr:row>
      <xdr:rowOff>115933</xdr:rowOff>
    </xdr:to>
    <xdr:cxnSp macro="">
      <xdr:nvCxnSpPr>
        <xdr:cNvPr id="327" name="直線コネクタ 326"/>
        <xdr:cNvCxnSpPr/>
      </xdr:nvCxnSpPr>
      <xdr:spPr>
        <a:xfrm flipV="1">
          <a:off x="14401800" y="105709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29" name="テキスト ボックス 328"/>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115933</xdr:rowOff>
    </xdr:from>
    <xdr:to>
      <xdr:col>21</xdr:col>
      <xdr:colOff>0</xdr:colOff>
      <xdr:row>64</xdr:row>
      <xdr:rowOff>63500</xdr:rowOff>
    </xdr:to>
    <xdr:cxnSp macro="">
      <xdr:nvCxnSpPr>
        <xdr:cNvPr id="330" name="直線コネクタ 329"/>
        <xdr:cNvCxnSpPr/>
      </xdr:nvCxnSpPr>
      <xdr:spPr>
        <a:xfrm flipV="1">
          <a:off x="13512800" y="10574383"/>
          <a:ext cx="8890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2" name="テキスト ボックス 33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41003</xdr:rowOff>
    </xdr:from>
    <xdr:to>
      <xdr:col>24</xdr:col>
      <xdr:colOff>609600</xdr:colOff>
      <xdr:row>61</xdr:row>
      <xdr:rowOff>142603</xdr:rowOff>
    </xdr:to>
    <xdr:sp macro="" textlink="">
      <xdr:nvSpPr>
        <xdr:cNvPr id="340" name="円/楕円 339"/>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57530</xdr:rowOff>
    </xdr:from>
    <xdr:ext cx="762000" cy="259045"/>
    <xdr:sp macro="" textlink="">
      <xdr:nvSpPr>
        <xdr:cNvPr id="341" name="定員管理の状況該当値テキスト"/>
        <xdr:cNvSpPr txBox="1"/>
      </xdr:nvSpPr>
      <xdr:spPr>
        <a:xfrm>
          <a:off x="171069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30662</xdr:rowOff>
    </xdr:from>
    <xdr:to>
      <xdr:col>23</xdr:col>
      <xdr:colOff>457200</xdr:colOff>
      <xdr:row>61</xdr:row>
      <xdr:rowOff>132262</xdr:rowOff>
    </xdr:to>
    <xdr:sp macro="" textlink="">
      <xdr:nvSpPr>
        <xdr:cNvPr id="342" name="円/楕円 341"/>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142439</xdr:rowOff>
    </xdr:from>
    <xdr:ext cx="736600" cy="259045"/>
    <xdr:sp macro="" textlink="">
      <xdr:nvSpPr>
        <xdr:cNvPr id="343" name="テキスト ボックス 342"/>
        <xdr:cNvSpPr txBox="1"/>
      </xdr:nvSpPr>
      <xdr:spPr>
        <a:xfrm>
          <a:off x="15798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61685</xdr:rowOff>
    </xdr:from>
    <xdr:to>
      <xdr:col>22</xdr:col>
      <xdr:colOff>254000</xdr:colOff>
      <xdr:row>61</xdr:row>
      <xdr:rowOff>163285</xdr:rowOff>
    </xdr:to>
    <xdr:sp macro="" textlink="">
      <xdr:nvSpPr>
        <xdr:cNvPr id="344" name="円/楕円 343"/>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2012</xdr:rowOff>
    </xdr:from>
    <xdr:ext cx="762000" cy="259045"/>
    <xdr:sp macro="" textlink="">
      <xdr:nvSpPr>
        <xdr:cNvPr id="345" name="テキスト ボックス 344"/>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65133</xdr:rowOff>
    </xdr:from>
    <xdr:to>
      <xdr:col>21</xdr:col>
      <xdr:colOff>50800</xdr:colOff>
      <xdr:row>61</xdr:row>
      <xdr:rowOff>166733</xdr:rowOff>
    </xdr:to>
    <xdr:sp macro="" textlink="">
      <xdr:nvSpPr>
        <xdr:cNvPr id="346" name="円/楕円 345"/>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5460</xdr:rowOff>
    </xdr:from>
    <xdr:ext cx="762000" cy="259045"/>
    <xdr:sp macro="" textlink="">
      <xdr:nvSpPr>
        <xdr:cNvPr id="347" name="テキスト ボックス 346"/>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12700</xdr:rowOff>
    </xdr:from>
    <xdr:to>
      <xdr:col>19</xdr:col>
      <xdr:colOff>533400</xdr:colOff>
      <xdr:row>64</xdr:row>
      <xdr:rowOff>114300</xdr:rowOff>
    </xdr:to>
    <xdr:sp macro="" textlink="">
      <xdr:nvSpPr>
        <xdr:cNvPr id="348" name="円/楕円 347"/>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99077</xdr:rowOff>
    </xdr:from>
    <xdr:ext cx="762000" cy="259045"/>
    <xdr:sp macro="" textlink="">
      <xdr:nvSpPr>
        <xdr:cNvPr id="349" name="テキスト ボックス 348"/>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全国平均より</a:t>
          </a:r>
          <a:r>
            <a:rPr lang="en-US" altLang="ja-JP" sz="1200" b="0" i="0" baseline="0">
              <a:solidFill>
                <a:schemeClr val="dk1"/>
              </a:solidFill>
              <a:latin typeface="+mn-ea"/>
              <a:ea typeface="+mn-ea"/>
              <a:cs typeface="+mn-cs"/>
            </a:rPr>
            <a:t>1.0</a:t>
          </a:r>
          <a:r>
            <a:rPr lang="ja-JP" altLang="ja-JP" sz="1200" b="0" i="0" baseline="0">
              <a:solidFill>
                <a:schemeClr val="dk1"/>
              </a:solidFill>
              <a:latin typeface="+mn-ea"/>
              <a:ea typeface="+mn-ea"/>
              <a:cs typeface="+mn-cs"/>
            </a:rPr>
            <a:t>ポイント下回っているが、類似団体平均を</a:t>
          </a:r>
          <a:r>
            <a:rPr lang="en-US" altLang="ja-JP" sz="1200" b="0" i="0" baseline="0">
              <a:solidFill>
                <a:schemeClr val="dk1"/>
              </a:solidFill>
              <a:latin typeface="+mn-ea"/>
              <a:ea typeface="+mn-ea"/>
              <a:cs typeface="+mn-cs"/>
            </a:rPr>
            <a:t>0.2</a:t>
          </a:r>
          <a:r>
            <a:rPr lang="ja-JP" altLang="ja-JP" sz="1200" b="0" i="0" baseline="0">
              <a:solidFill>
                <a:schemeClr val="dk1"/>
              </a:solidFill>
              <a:latin typeface="+mn-ea"/>
              <a:ea typeface="+mn-ea"/>
              <a:cs typeface="+mn-cs"/>
            </a:rPr>
            <a:t>ポイント、埼玉県平均を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ポイント上回っている。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今後も引き続き、高金利の市債を繰上返済するなどの公債費負担軽減策を実施していく。</a:t>
          </a:r>
          <a:endParaRPr lang="ja-JP" altLang="ja-JP" sz="12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69088</xdr:rowOff>
    </xdr:to>
    <xdr:cxnSp macro="">
      <xdr:nvCxnSpPr>
        <xdr:cNvPr id="381" name="直線コネクタ 380"/>
        <xdr:cNvCxnSpPr/>
      </xdr:nvCxnSpPr>
      <xdr:spPr>
        <a:xfrm flipV="1">
          <a:off x="16179800" y="687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136652</xdr:rowOff>
    </xdr:to>
    <xdr:cxnSp macro="">
      <xdr:nvCxnSpPr>
        <xdr:cNvPr id="384" name="直線コネクタ 383"/>
        <xdr:cNvCxnSpPr/>
      </xdr:nvCxnSpPr>
      <xdr:spPr>
        <a:xfrm flipV="1">
          <a:off x="15290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6" name="テキスト ボックス 385"/>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81026</xdr:rowOff>
    </xdr:to>
    <xdr:cxnSp macro="">
      <xdr:nvCxnSpPr>
        <xdr:cNvPr id="387" name="直線コネクタ 386"/>
        <xdr:cNvCxnSpPr/>
      </xdr:nvCxnSpPr>
      <xdr:spPr>
        <a:xfrm flipV="1">
          <a:off x="14401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9" name="テキスト ボックス 388"/>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100330</xdr:rowOff>
    </xdr:to>
    <xdr:cxnSp macro="">
      <xdr:nvCxnSpPr>
        <xdr:cNvPr id="390" name="直線コネクタ 389"/>
        <xdr:cNvCxnSpPr/>
      </xdr:nvCxnSpPr>
      <xdr:spPr>
        <a:xfrm flipV="1">
          <a:off x="13512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400" name="円/楕円 399"/>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113555</xdr:rowOff>
    </xdr:from>
    <xdr:ext cx="762000" cy="259045"/>
    <xdr:sp macro="" textlink="">
      <xdr:nvSpPr>
        <xdr:cNvPr id="401" name="公債費負担の状況該当値テキスト"/>
        <xdr:cNvSpPr txBox="1"/>
      </xdr:nvSpPr>
      <xdr:spPr>
        <a:xfrm>
          <a:off x="17106900" y="68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402" name="円/楕円 401"/>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130065</xdr:rowOff>
    </xdr:from>
    <xdr:ext cx="736600" cy="259045"/>
    <xdr:sp macro="" textlink="">
      <xdr:nvSpPr>
        <xdr:cNvPr id="403" name="テキスト ボックス 402"/>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4" name="円/楕円 403"/>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5" name="テキスト ボックス 404"/>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6" name="円/楕円 405"/>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116603</xdr:rowOff>
    </xdr:from>
    <xdr:ext cx="762000" cy="259045"/>
    <xdr:sp macro="" textlink="">
      <xdr:nvSpPr>
        <xdr:cNvPr id="407" name="テキスト ボックス 406"/>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8" name="円/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9" name="テキスト ボックス 408"/>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200" b="0" i="0" baseline="0">
              <a:solidFill>
                <a:schemeClr val="dk1"/>
              </a:solidFill>
              <a:latin typeface="+mn-ea"/>
              <a:ea typeface="+mn-ea"/>
              <a:cs typeface="+mn-cs"/>
            </a:rPr>
            <a:t>将来の負担額よりも、将来負担額に充当できる基金などの金額の方が大きいため算定されなかった。</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今後も、普通建設事業の適切な取捨選択により事業費を抑制し、その財源となる市債の新規借入を圧縮し、引き続き、将来負担の軽減を目指していく。</a:t>
          </a:r>
          <a:endParaRPr lang="ja-JP" altLang="ja-JP" sz="120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44365</xdr:rowOff>
    </xdr:from>
    <xdr:to>
      <xdr:col>23</xdr:col>
      <xdr:colOff>406400</xdr:colOff>
      <xdr:row>14</xdr:row>
      <xdr:rowOff>88604</xdr:rowOff>
    </xdr:to>
    <xdr:cxnSp macro="">
      <xdr:nvCxnSpPr>
        <xdr:cNvPr id="443" name="直線コネクタ 442"/>
        <xdr:cNvCxnSpPr/>
      </xdr:nvCxnSpPr>
      <xdr:spPr>
        <a:xfrm flipV="1">
          <a:off x="15290800" y="24446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88604</xdr:rowOff>
    </xdr:from>
    <xdr:to>
      <xdr:col>22</xdr:col>
      <xdr:colOff>203200</xdr:colOff>
      <xdr:row>14</xdr:row>
      <xdr:rowOff>167428</xdr:rowOff>
    </xdr:to>
    <xdr:cxnSp macro="">
      <xdr:nvCxnSpPr>
        <xdr:cNvPr id="446" name="直線コネクタ 445"/>
        <xdr:cNvCxnSpPr/>
      </xdr:nvCxnSpPr>
      <xdr:spPr>
        <a:xfrm flipV="1">
          <a:off x="14401800" y="2488904"/>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8" name="テキスト ボックス 447"/>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167428</xdr:rowOff>
    </xdr:from>
    <xdr:to>
      <xdr:col>21</xdr:col>
      <xdr:colOff>0</xdr:colOff>
      <xdr:row>15</xdr:row>
      <xdr:rowOff>149606</xdr:rowOff>
    </xdr:to>
    <xdr:cxnSp macro="">
      <xdr:nvCxnSpPr>
        <xdr:cNvPr id="449" name="直線コネクタ 448"/>
        <xdr:cNvCxnSpPr/>
      </xdr:nvCxnSpPr>
      <xdr:spPr>
        <a:xfrm flipV="1">
          <a:off x="13512800" y="2567728"/>
          <a:ext cx="8890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0" name="フローチャート : 判断 449"/>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51" name="テキスト ボックス 450"/>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2" name="フローチャート : 判断 451"/>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3" name="テキスト ボックス 452"/>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4" name="フローチャート : 判断 453"/>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5" name="テキスト ボックス 454"/>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165015</xdr:rowOff>
    </xdr:from>
    <xdr:to>
      <xdr:col>23</xdr:col>
      <xdr:colOff>457200</xdr:colOff>
      <xdr:row>14</xdr:row>
      <xdr:rowOff>95165</xdr:rowOff>
    </xdr:to>
    <xdr:sp macro="" textlink="">
      <xdr:nvSpPr>
        <xdr:cNvPr id="461" name="円/楕円 460"/>
        <xdr:cNvSpPr/>
      </xdr:nvSpPr>
      <xdr:spPr>
        <a:xfrm>
          <a:off x="16129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105342</xdr:rowOff>
    </xdr:from>
    <xdr:ext cx="736600" cy="259045"/>
    <xdr:sp macro="" textlink="">
      <xdr:nvSpPr>
        <xdr:cNvPr id="462" name="テキスト ボックス 461"/>
        <xdr:cNvSpPr txBox="1"/>
      </xdr:nvSpPr>
      <xdr:spPr>
        <a:xfrm>
          <a:off x="15798800" y="21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37804</xdr:rowOff>
    </xdr:from>
    <xdr:to>
      <xdr:col>22</xdr:col>
      <xdr:colOff>254000</xdr:colOff>
      <xdr:row>14</xdr:row>
      <xdr:rowOff>139404</xdr:rowOff>
    </xdr:to>
    <xdr:sp macro="" textlink="">
      <xdr:nvSpPr>
        <xdr:cNvPr id="463" name="円/楕円 462"/>
        <xdr:cNvSpPr/>
      </xdr:nvSpPr>
      <xdr:spPr>
        <a:xfrm>
          <a:off x="15240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149581</xdr:rowOff>
    </xdr:from>
    <xdr:ext cx="762000" cy="259045"/>
    <xdr:sp macro="" textlink="">
      <xdr:nvSpPr>
        <xdr:cNvPr id="464" name="テキスト ボックス 463"/>
        <xdr:cNvSpPr txBox="1"/>
      </xdr:nvSpPr>
      <xdr:spPr>
        <a:xfrm>
          <a:off x="14909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116628</xdr:rowOff>
    </xdr:from>
    <xdr:to>
      <xdr:col>21</xdr:col>
      <xdr:colOff>50800</xdr:colOff>
      <xdr:row>15</xdr:row>
      <xdr:rowOff>46778</xdr:rowOff>
    </xdr:to>
    <xdr:sp macro="" textlink="">
      <xdr:nvSpPr>
        <xdr:cNvPr id="465" name="円/楕円 464"/>
        <xdr:cNvSpPr/>
      </xdr:nvSpPr>
      <xdr:spPr>
        <a:xfrm>
          <a:off x="14351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56955</xdr:rowOff>
    </xdr:from>
    <xdr:ext cx="762000" cy="259045"/>
    <xdr:sp macro="" textlink="">
      <xdr:nvSpPr>
        <xdr:cNvPr id="466" name="テキスト ボックス 465"/>
        <xdr:cNvSpPr txBox="1"/>
      </xdr:nvSpPr>
      <xdr:spPr>
        <a:xfrm>
          <a:off x="14020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98806</xdr:rowOff>
    </xdr:from>
    <xdr:to>
      <xdr:col>19</xdr:col>
      <xdr:colOff>533400</xdr:colOff>
      <xdr:row>16</xdr:row>
      <xdr:rowOff>28956</xdr:rowOff>
    </xdr:to>
    <xdr:sp macro="" textlink="">
      <xdr:nvSpPr>
        <xdr:cNvPr id="467" name="円/楕円 466"/>
        <xdr:cNvSpPr/>
      </xdr:nvSpPr>
      <xdr:spPr>
        <a:xfrm>
          <a:off x="13462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39133</xdr:rowOff>
    </xdr:from>
    <xdr:ext cx="762000" cy="259045"/>
    <xdr:sp macro="" textlink="">
      <xdr:nvSpPr>
        <xdr:cNvPr id="468" name="テキスト ボックス 467"/>
        <xdr:cNvSpPr txBox="1"/>
      </xdr:nvSpPr>
      <xdr:spPr>
        <a:xfrm>
          <a:off x="131318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ea"/>
              <a:ea typeface="+mn-ea"/>
              <a:cs typeface="+mn-cs"/>
            </a:rPr>
            <a:t>人件費に係る経常収支比率は類似団体平均より</a:t>
          </a:r>
          <a:r>
            <a:rPr lang="en-US" altLang="ja-JP" sz="1200" b="0" i="0" baseline="0">
              <a:solidFill>
                <a:schemeClr val="dk1"/>
              </a:solidFill>
              <a:latin typeface="+mn-ea"/>
              <a:ea typeface="+mn-ea"/>
              <a:cs typeface="+mn-cs"/>
            </a:rPr>
            <a:t>0.7</a:t>
          </a:r>
          <a:r>
            <a:rPr lang="ja-JP" altLang="ja-JP" sz="1200" b="0" i="0" baseline="0">
              <a:solidFill>
                <a:schemeClr val="dk1"/>
              </a:solidFill>
              <a:latin typeface="+mn-ea"/>
              <a:ea typeface="+mn-ea"/>
              <a:cs typeface="+mn-cs"/>
            </a:rPr>
            <a:t>、埼玉県平均より</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下回っている。これは、消防広域化により、平成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年度に埼玉東部消防組合が設立され、消防職員人件費が補助費等（組合負担金）に移行したことが主な要因である。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事務事業や組織機構の見直し及び民間委託等を推進し、定員適正化計画に基づき一層の人件費の抑制を図る。</a:t>
          </a:r>
          <a:endParaRPr kumimoji="1" lang="ja-JP" altLang="ja-JP" sz="12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69850</xdr:rowOff>
    </xdr:to>
    <xdr:cxnSp macro="">
      <xdr:nvCxnSpPr>
        <xdr:cNvPr id="68" name="直線コネクタ 67"/>
        <xdr:cNvCxnSpPr/>
      </xdr:nvCxnSpPr>
      <xdr:spPr>
        <a:xfrm flipV="1">
          <a:off x="3987800" y="6315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69850</xdr:rowOff>
    </xdr:to>
    <xdr:cxnSp macro="">
      <xdr:nvCxnSpPr>
        <xdr:cNvPr id="71" name="直線コネクタ 70"/>
        <xdr:cNvCxnSpPr/>
      </xdr:nvCxnSpPr>
      <xdr:spPr>
        <a:xfrm>
          <a:off x="3098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40</xdr:row>
      <xdr:rowOff>12700</xdr:rowOff>
    </xdr:to>
    <xdr:cxnSp macro="">
      <xdr:nvCxnSpPr>
        <xdr:cNvPr id="74" name="直線コネクタ 73"/>
        <xdr:cNvCxnSpPr/>
      </xdr:nvCxnSpPr>
      <xdr:spPr>
        <a:xfrm flipV="1">
          <a:off x="2209800" y="63808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67128</xdr:rowOff>
    </xdr:to>
    <xdr:cxnSp macro="">
      <xdr:nvCxnSpPr>
        <xdr:cNvPr id="77" name="直線コネクタ 76"/>
        <xdr:cNvCxnSpPr/>
      </xdr:nvCxnSpPr>
      <xdr:spPr>
        <a:xfrm flipV="1">
          <a:off x="1320800" y="6870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7" name="円/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8"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9" name="円/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90" name="テキスト ボックス 8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3" name="円/楕円 92"/>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4" name="テキスト ボックス 93"/>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5" name="円/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物件費に係る経常収支比率は類似団体平均を</a:t>
          </a:r>
          <a:r>
            <a:rPr lang="en-US" altLang="ja-JP" sz="1200" b="0" i="0" baseline="0">
              <a:solidFill>
                <a:schemeClr val="dk1"/>
              </a:solidFill>
              <a:latin typeface="+mn-ea"/>
              <a:ea typeface="+mn-ea"/>
              <a:cs typeface="+mn-cs"/>
            </a:rPr>
            <a:t>0.5</a:t>
          </a:r>
          <a:r>
            <a:rPr lang="ja-JP" altLang="ja-JP" sz="1200" b="0" i="0" baseline="0">
              <a:solidFill>
                <a:schemeClr val="dk1"/>
              </a:solidFill>
              <a:latin typeface="+mn-ea"/>
              <a:ea typeface="+mn-ea"/>
              <a:cs typeface="+mn-cs"/>
            </a:rPr>
            <a:t>、埼玉県平均より</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今後も、合併のメリットを活かし、更なる行財政改革を推進し、効率的な財政運営を図る。</a:t>
          </a:r>
          <a:endParaRPr lang="ja-JP" altLang="ja-JP" sz="120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16</xdr:row>
      <xdr:rowOff>154214</xdr:rowOff>
    </xdr:to>
    <xdr:cxnSp macro="">
      <xdr:nvCxnSpPr>
        <xdr:cNvPr id="131" name="直線コネクタ 130"/>
        <xdr:cNvCxnSpPr/>
      </xdr:nvCxnSpPr>
      <xdr:spPr>
        <a:xfrm flipV="1">
          <a:off x="15671800" y="2864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154214</xdr:rowOff>
    </xdr:to>
    <xdr:cxnSp macro="">
      <xdr:nvCxnSpPr>
        <xdr:cNvPr id="134" name="直線コネクタ 133"/>
        <xdr:cNvCxnSpPr/>
      </xdr:nvCxnSpPr>
      <xdr:spPr>
        <a:xfrm>
          <a:off x="14782800" y="27559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23586</xdr:rowOff>
    </xdr:to>
    <xdr:cxnSp macro="">
      <xdr:nvCxnSpPr>
        <xdr:cNvPr id="137" name="直線コネクタ 136"/>
        <xdr:cNvCxnSpPr/>
      </xdr:nvCxnSpPr>
      <xdr:spPr>
        <a:xfrm flipV="1">
          <a:off x="13893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16</xdr:row>
      <xdr:rowOff>23586</xdr:rowOff>
    </xdr:to>
    <xdr:cxnSp macro="">
      <xdr:nvCxnSpPr>
        <xdr:cNvPr id="140" name="直線コネクタ 139"/>
        <xdr:cNvCxnSpPr/>
      </xdr:nvCxnSpPr>
      <xdr:spPr>
        <a:xfrm>
          <a:off x="13004800" y="2668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50" name="円/楕円 149"/>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51"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52" name="円/楕円 151"/>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53" name="テキスト ボックス 152"/>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4" name="円/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5" name="テキスト ボックス 15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6" name="円/楕円 155"/>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57" name="テキスト ボックス 156"/>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8" name="円/楕円 157"/>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9" name="テキスト ボックス 158"/>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扶助費に係る経常収支比率は、類似団体平均より</a:t>
          </a:r>
          <a:r>
            <a:rPr lang="en-US" altLang="ja-JP" sz="1200" b="0" i="0" baseline="0">
              <a:solidFill>
                <a:schemeClr val="dk1"/>
              </a:solidFill>
              <a:latin typeface="+mn-ea"/>
              <a:ea typeface="+mn-ea"/>
              <a:cs typeface="+mn-cs"/>
            </a:rPr>
            <a:t>0.4</a:t>
          </a:r>
          <a:r>
            <a:rPr lang="ja-JP" altLang="ja-JP" sz="1200" b="0" i="0" baseline="0">
              <a:solidFill>
                <a:schemeClr val="dk1"/>
              </a:solidFill>
              <a:latin typeface="+mn-ea"/>
              <a:ea typeface="+mn-ea"/>
              <a:cs typeface="+mn-cs"/>
            </a:rPr>
            <a:t>、埼玉県平均より</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下回っているが、平成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年度と比較すると</a:t>
          </a:r>
          <a:r>
            <a:rPr lang="en-US" altLang="ja-JP" sz="1200" b="0" i="0" baseline="0">
              <a:solidFill>
                <a:schemeClr val="dk1"/>
              </a:solidFill>
              <a:latin typeface="+mn-ea"/>
              <a:ea typeface="+mn-ea"/>
              <a:cs typeface="+mn-cs"/>
            </a:rPr>
            <a:t>0.6</a:t>
          </a:r>
          <a:r>
            <a:rPr lang="ja-JP" altLang="ja-JP" sz="1200" b="0" i="0" baseline="0">
              <a:solidFill>
                <a:schemeClr val="dk1"/>
              </a:solidFill>
              <a:latin typeface="+mn-ea"/>
              <a:ea typeface="+mn-ea"/>
              <a:cs typeface="+mn-cs"/>
            </a:rPr>
            <a:t>増加となり上昇傾向にある。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今後も少子化・長寿化に伴い扶助費の増加が見込まれるため、扶助費の伸びを人件費及び物件費等の圧縮で補っていく。</a:t>
          </a:r>
          <a:endParaRPr lang="en-US" altLang="ja-JP" sz="1200" b="0" i="0" baseline="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165100</xdr:rowOff>
    </xdr:to>
    <xdr:cxnSp macro="">
      <xdr:nvCxnSpPr>
        <xdr:cNvPr id="192" name="直線コネクタ 191"/>
        <xdr:cNvCxnSpPr/>
      </xdr:nvCxnSpPr>
      <xdr:spPr>
        <a:xfrm>
          <a:off x="3987800" y="9480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50800</xdr:rowOff>
    </xdr:to>
    <xdr:cxnSp macro="">
      <xdr:nvCxnSpPr>
        <xdr:cNvPr id="195" name="直線コネクタ 194"/>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8" name="直線コネクタ 197"/>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165100</xdr:rowOff>
    </xdr:to>
    <xdr:cxnSp macro="">
      <xdr:nvCxnSpPr>
        <xdr:cNvPr id="201" name="直線コネクタ 200"/>
        <xdr:cNvCxnSpPr/>
      </xdr:nvCxnSpPr>
      <xdr:spPr>
        <a:xfrm>
          <a:off x="1320800" y="923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11" name="円/楕円 21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1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3" name="円/楕円 21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4" name="テキスト ボックス 21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5" name="円/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7" name="円/楕円 21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8" name="テキスト ボックス 21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9" name="円/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その他に係る経常収支比率は類似団体平均より</a:t>
          </a:r>
          <a:r>
            <a:rPr lang="en-US" altLang="ja-JP" sz="1200" b="0" i="0" baseline="0">
              <a:solidFill>
                <a:schemeClr val="dk1"/>
              </a:solidFill>
              <a:latin typeface="+mn-ea"/>
              <a:ea typeface="+mn-ea"/>
              <a:cs typeface="+mn-cs"/>
            </a:rPr>
            <a:t>1.1</a:t>
          </a:r>
          <a:r>
            <a:rPr lang="ja-JP" altLang="ja-JP" sz="1200" b="0" i="0" baseline="0">
              <a:solidFill>
                <a:schemeClr val="dk1"/>
              </a:solidFill>
              <a:latin typeface="+mn-ea"/>
              <a:ea typeface="+mn-ea"/>
              <a:cs typeface="+mn-cs"/>
            </a:rPr>
            <a:t>下回っているが、埼玉県平均を</a:t>
          </a:r>
          <a:r>
            <a:rPr lang="en-US" altLang="ja-JP" sz="1200" b="0" i="0" baseline="0">
              <a:solidFill>
                <a:schemeClr val="dk1"/>
              </a:solidFill>
              <a:latin typeface="+mn-ea"/>
              <a:ea typeface="+mn-ea"/>
              <a:cs typeface="+mn-cs"/>
            </a:rPr>
            <a:t>0.4</a:t>
          </a:r>
          <a:r>
            <a:rPr lang="ja-JP" altLang="ja-JP" sz="1200" b="0" i="0" baseline="0">
              <a:solidFill>
                <a:schemeClr val="dk1"/>
              </a:solidFill>
              <a:latin typeface="+mn-ea"/>
              <a:ea typeface="+mn-ea"/>
              <a:cs typeface="+mn-cs"/>
            </a:rPr>
            <a:t>上回っている。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今後、国民健康保険事業特別会計や介護保険事業特別会計への繰出金の増加が見込まれる。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国民健康保険事業特別会計の財政状況の悪化に伴い、赤字補てん的な繰出金が多額になっているため、国民健康保険税の適正化を図ることなどにより、普通会計の負担額を減らしていくよう努める。</a:t>
          </a:r>
          <a:endParaRPr lang="ja-JP" altLang="ja-JP" sz="12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55</xdr:row>
      <xdr:rowOff>146050</xdr:rowOff>
    </xdr:to>
    <xdr:cxnSp macro="">
      <xdr:nvCxnSpPr>
        <xdr:cNvPr id="253" name="直線コネクタ 252"/>
        <xdr:cNvCxnSpPr/>
      </xdr:nvCxnSpPr>
      <xdr:spPr>
        <a:xfrm>
          <a:off x="15671800" y="9474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55</xdr:row>
      <xdr:rowOff>44450</xdr:rowOff>
    </xdr:to>
    <xdr:cxnSp macro="">
      <xdr:nvCxnSpPr>
        <xdr:cNvPr id="256" name="直線コネクタ 255"/>
        <xdr:cNvCxnSpPr/>
      </xdr:nvCxnSpPr>
      <xdr:spPr>
        <a:xfrm>
          <a:off x="14782800" y="9271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88900</xdr:rowOff>
    </xdr:to>
    <xdr:cxnSp macro="">
      <xdr:nvCxnSpPr>
        <xdr:cNvPr id="259" name="直線コネクタ 258"/>
        <xdr:cNvCxnSpPr/>
      </xdr:nvCxnSpPr>
      <xdr:spPr>
        <a:xfrm flipV="1">
          <a:off x="13893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38100</xdr:rowOff>
    </xdr:from>
    <xdr:to>
      <xdr:col>20</xdr:col>
      <xdr:colOff>158750</xdr:colOff>
      <xdr:row>54</xdr:row>
      <xdr:rowOff>88900</xdr:rowOff>
    </xdr:to>
    <xdr:cxnSp macro="">
      <xdr:nvCxnSpPr>
        <xdr:cNvPr id="262" name="直線コネクタ 261"/>
        <xdr:cNvCxnSpPr/>
      </xdr:nvCxnSpPr>
      <xdr:spPr>
        <a:xfrm>
          <a:off x="13004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2" name="円/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3"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165100</xdr:rowOff>
    </xdr:from>
    <xdr:to>
      <xdr:col>22</xdr:col>
      <xdr:colOff>615950</xdr:colOff>
      <xdr:row>55</xdr:row>
      <xdr:rowOff>95250</xdr:rowOff>
    </xdr:to>
    <xdr:sp macro="" textlink="">
      <xdr:nvSpPr>
        <xdr:cNvPr id="274" name="円/楕円 273"/>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105427</xdr:rowOff>
    </xdr:from>
    <xdr:ext cx="736600" cy="259045"/>
    <xdr:sp macro="" textlink="">
      <xdr:nvSpPr>
        <xdr:cNvPr id="275" name="テキスト ボックス 274"/>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6" name="円/楕円 275"/>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7" name="テキスト ボックス 276"/>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158750</xdr:rowOff>
    </xdr:from>
    <xdr:to>
      <xdr:col>19</xdr:col>
      <xdr:colOff>6350</xdr:colOff>
      <xdr:row>54</xdr:row>
      <xdr:rowOff>88900</xdr:rowOff>
    </xdr:to>
    <xdr:sp macro="" textlink="">
      <xdr:nvSpPr>
        <xdr:cNvPr id="280" name="円/楕円 279"/>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99077</xdr:rowOff>
    </xdr:from>
    <xdr:ext cx="762000" cy="259045"/>
    <xdr:sp macro="" textlink="">
      <xdr:nvSpPr>
        <xdr:cNvPr id="281" name="テキスト ボックス 280"/>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latin typeface="+mn-ea"/>
              <a:ea typeface="+mn-ea"/>
              <a:cs typeface="+mn-cs"/>
            </a:rPr>
            <a:t>   </a:t>
          </a:r>
          <a:r>
            <a:rPr lang="ja-JP" altLang="ja-JP" sz="1200" b="0" i="0" baseline="0">
              <a:solidFill>
                <a:schemeClr val="dk1"/>
              </a:solidFill>
              <a:latin typeface="+mn-ea"/>
              <a:ea typeface="+mn-ea"/>
              <a:cs typeface="+mn-cs"/>
            </a:rPr>
            <a:t>補助費等に係る経常収支比率は類似団体平均を</a:t>
          </a:r>
          <a:r>
            <a:rPr lang="en-US" altLang="ja-JP" sz="1200" b="0" i="0" baseline="0">
              <a:solidFill>
                <a:schemeClr val="dk1"/>
              </a:solidFill>
              <a:latin typeface="+mn-ea"/>
              <a:ea typeface="+mn-ea"/>
              <a:cs typeface="+mn-cs"/>
            </a:rPr>
            <a:t>4.4</a:t>
          </a:r>
          <a:r>
            <a:rPr lang="ja-JP" altLang="ja-JP" sz="1200" b="0" i="0" baseline="0">
              <a:solidFill>
                <a:schemeClr val="dk1"/>
              </a:solidFill>
              <a:latin typeface="+mn-ea"/>
              <a:ea typeface="+mn-ea"/>
              <a:cs typeface="+mn-cs"/>
            </a:rPr>
            <a:t>、埼玉県平均を</a:t>
          </a:r>
          <a:r>
            <a:rPr lang="en-US" altLang="ja-JP" sz="1200" b="0" i="0" baseline="0">
              <a:solidFill>
                <a:schemeClr val="dk1"/>
              </a:solidFill>
              <a:latin typeface="+mn-ea"/>
              <a:ea typeface="+mn-ea"/>
              <a:cs typeface="+mn-cs"/>
            </a:rPr>
            <a:t>4.0</a:t>
          </a:r>
          <a:r>
            <a:rPr lang="ja-JP" altLang="ja-JP" sz="1200" b="0" i="0" baseline="0">
              <a:solidFill>
                <a:schemeClr val="dk1"/>
              </a:solidFill>
              <a:latin typeface="+mn-ea"/>
              <a:ea typeface="+mn-ea"/>
              <a:cs typeface="+mn-cs"/>
            </a:rPr>
            <a:t>上回っている。これは、消防広域化により、平成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年度に埼玉東部消防組合が設立され、消防職員人件費が補助費等（組合負担金）に移行したことが主な要因である。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16510</xdr:rowOff>
    </xdr:to>
    <xdr:cxnSp macro="">
      <xdr:nvCxnSpPr>
        <xdr:cNvPr id="313" name="直線コネクタ 312"/>
        <xdr:cNvCxnSpPr/>
      </xdr:nvCxnSpPr>
      <xdr:spPr>
        <a:xfrm flipV="1">
          <a:off x="15671800" y="668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16510</xdr:rowOff>
    </xdr:to>
    <xdr:cxnSp macro="">
      <xdr:nvCxnSpPr>
        <xdr:cNvPr id="316" name="直線コネクタ 315"/>
        <xdr:cNvCxnSpPr/>
      </xdr:nvCxnSpPr>
      <xdr:spPr>
        <a:xfrm>
          <a:off x="14782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39</xdr:row>
      <xdr:rowOff>1270</xdr:rowOff>
    </xdr:to>
    <xdr:cxnSp macro="">
      <xdr:nvCxnSpPr>
        <xdr:cNvPr id="319" name="直線コネクタ 318"/>
        <xdr:cNvCxnSpPr/>
      </xdr:nvCxnSpPr>
      <xdr:spPr>
        <a:xfrm>
          <a:off x="13893800" y="610108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1" name="テキスト ボックス 320"/>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35</xdr:row>
      <xdr:rowOff>100330</xdr:rowOff>
    </xdr:to>
    <xdr:cxnSp macro="">
      <xdr:nvCxnSpPr>
        <xdr:cNvPr id="322" name="直線コネクタ 321"/>
        <xdr:cNvCxnSpPr/>
      </xdr:nvCxnSpPr>
      <xdr:spPr>
        <a:xfrm>
          <a:off x="13004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32" name="円/楕円 331"/>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33"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137160</xdr:rowOff>
    </xdr:from>
    <xdr:to>
      <xdr:col>22</xdr:col>
      <xdr:colOff>615950</xdr:colOff>
      <xdr:row>39</xdr:row>
      <xdr:rowOff>67310</xdr:rowOff>
    </xdr:to>
    <xdr:sp macro="" textlink="">
      <xdr:nvSpPr>
        <xdr:cNvPr id="334" name="円/楕円 333"/>
        <xdr:cNvSpPr/>
      </xdr:nvSpPr>
      <xdr:spPr>
        <a:xfrm>
          <a:off x="15621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52087</xdr:rowOff>
    </xdr:from>
    <xdr:ext cx="736600" cy="259045"/>
    <xdr:sp macro="" textlink="">
      <xdr:nvSpPr>
        <xdr:cNvPr id="335" name="テキスト ボックス 334"/>
        <xdr:cNvSpPr txBox="1"/>
      </xdr:nvSpPr>
      <xdr:spPr>
        <a:xfrm>
          <a:off x="15290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36" name="円/楕円 335"/>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37" name="テキスト ボックス 336"/>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8" name="円/楕円 337"/>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39" name="テキスト ボックス 338"/>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40" name="円/楕円 339"/>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41" name="テキスト ボックス 340"/>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latin typeface="+mn-lt"/>
              <a:ea typeface="+mn-ea"/>
              <a:cs typeface="+mn-cs"/>
            </a:rPr>
            <a:t>　</a:t>
          </a:r>
          <a:r>
            <a:rPr lang="ja-JP" altLang="ja-JP" sz="1200" b="0" i="0" baseline="0">
              <a:solidFill>
                <a:schemeClr val="dk1"/>
              </a:solidFill>
              <a:latin typeface="+mn-ea"/>
              <a:ea typeface="+mn-ea"/>
              <a:cs typeface="+mn-cs"/>
            </a:rPr>
            <a:t>公債費に係る経常収支比率は類似団体平均を</a:t>
          </a:r>
          <a:r>
            <a:rPr lang="en-US" altLang="ja-JP" sz="1200" b="0" i="0" baseline="0">
              <a:solidFill>
                <a:schemeClr val="dk1"/>
              </a:solidFill>
              <a:latin typeface="+mn-ea"/>
              <a:ea typeface="+mn-ea"/>
              <a:cs typeface="+mn-cs"/>
            </a:rPr>
            <a:t>1.1</a:t>
          </a:r>
          <a:r>
            <a:rPr lang="ja-JP" altLang="ja-JP" sz="1200" b="0" i="0" baseline="0">
              <a:solidFill>
                <a:schemeClr val="dk1"/>
              </a:solidFill>
              <a:latin typeface="+mn-ea"/>
              <a:ea typeface="+mn-ea"/>
              <a:cs typeface="+mn-cs"/>
            </a:rPr>
            <a:t>下回っているが、埼玉県平均を</a:t>
          </a:r>
          <a:r>
            <a:rPr lang="en-US" altLang="ja-JP" sz="1200" b="0" i="0" baseline="0">
              <a:solidFill>
                <a:schemeClr val="dk1"/>
              </a:solidFill>
              <a:latin typeface="+mn-ea"/>
              <a:ea typeface="+mn-ea"/>
              <a:cs typeface="+mn-cs"/>
            </a:rPr>
            <a:t>0.5</a:t>
          </a:r>
          <a:r>
            <a:rPr lang="ja-JP" altLang="ja-JP" sz="1200" b="0" i="0" baseline="0">
              <a:solidFill>
                <a:schemeClr val="dk1"/>
              </a:solidFill>
              <a:latin typeface="+mn-ea"/>
              <a:ea typeface="+mn-ea"/>
              <a:cs typeface="+mn-cs"/>
            </a:rPr>
            <a:t>上回っている。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普通建設事業の適切な取捨選択により事業費を抑制することで、その財源となる市債の新規借入を圧縮する。また、市債の借入に当たっても、地方交付税措置の高いものを選択し、公債費負担の軽減を図る。</a:t>
          </a:r>
          <a:r>
            <a:rPr kumimoji="1" lang="ja-JP" altLang="ja-JP" sz="1200" baseline="0">
              <a:solidFill>
                <a:schemeClr val="dk1"/>
              </a:solidFill>
              <a:latin typeface="+mn-ea"/>
              <a:ea typeface="+mn-ea"/>
              <a:cs typeface="+mn-cs"/>
            </a:rPr>
            <a:t> </a:t>
          </a:r>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74422</xdr:rowOff>
    </xdr:to>
    <xdr:cxnSp macro="">
      <xdr:nvCxnSpPr>
        <xdr:cNvPr id="371" name="直線コネクタ 370"/>
        <xdr:cNvCxnSpPr/>
      </xdr:nvCxnSpPr>
      <xdr:spPr>
        <a:xfrm flipV="1">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74422</xdr:rowOff>
    </xdr:to>
    <xdr:cxnSp macro="">
      <xdr:nvCxnSpPr>
        <xdr:cNvPr id="374" name="直線コネクタ 373"/>
        <xdr:cNvCxnSpPr/>
      </xdr:nvCxnSpPr>
      <xdr:spPr>
        <a:xfrm>
          <a:off x="3098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6" name="テキスト ボックス 37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101854</xdr:rowOff>
    </xdr:to>
    <xdr:cxnSp macro="">
      <xdr:nvCxnSpPr>
        <xdr:cNvPr id="377" name="直線コネクタ 376"/>
        <xdr:cNvCxnSpPr/>
      </xdr:nvCxnSpPr>
      <xdr:spPr>
        <a:xfrm flipV="1">
          <a:off x="2209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9" name="テキスト ボックス 37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143002</xdr:rowOff>
    </xdr:to>
    <xdr:cxnSp macro="">
      <xdr:nvCxnSpPr>
        <xdr:cNvPr id="380" name="直線コネクタ 379"/>
        <xdr:cNvCxnSpPr/>
      </xdr:nvCxnSpPr>
      <xdr:spPr>
        <a:xfrm flipV="1">
          <a:off x="1320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90" name="円/楕円 38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91"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92" name="円/楕円 391"/>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93" name="テキスト ボックス 39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94" name="円/楕円 393"/>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95" name="テキスト ボックス 394"/>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96" name="円/楕円 395"/>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97" name="テキスト ボックス 396"/>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8" name="円/楕円 397"/>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9" name="テキスト ボックス 39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補助費等以外は類似団体平均以下である。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今後、増加の見込まれる扶助費の伸びに対応するため、合併のメリットを活かし、更なる行財政改革を推進する。</a:t>
          </a:r>
          <a:endParaRPr kumimoji="1" lang="ja-JP" altLang="ja-JP" sz="12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33274</xdr:rowOff>
    </xdr:to>
    <xdr:cxnSp macro="">
      <xdr:nvCxnSpPr>
        <xdr:cNvPr id="430" name="直線コネクタ 429"/>
        <xdr:cNvCxnSpPr/>
      </xdr:nvCxnSpPr>
      <xdr:spPr>
        <a:xfrm>
          <a:off x="15671800" y="13234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40132</xdr:rowOff>
    </xdr:from>
    <xdr:to>
      <xdr:col>22</xdr:col>
      <xdr:colOff>565150</xdr:colOff>
      <xdr:row>77</xdr:row>
      <xdr:rowOff>33274</xdr:rowOff>
    </xdr:to>
    <xdr:cxnSp macro="">
      <xdr:nvCxnSpPr>
        <xdr:cNvPr id="433" name="直線コネクタ 432"/>
        <xdr:cNvCxnSpPr/>
      </xdr:nvCxnSpPr>
      <xdr:spPr>
        <a:xfrm>
          <a:off x="14782800" y="130703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5" name="テキスト ボックス 434"/>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40132</xdr:rowOff>
    </xdr:to>
    <xdr:cxnSp macro="">
      <xdr:nvCxnSpPr>
        <xdr:cNvPr id="436" name="直線コネクタ 435"/>
        <xdr:cNvCxnSpPr/>
      </xdr:nvCxnSpPr>
      <xdr:spPr>
        <a:xfrm>
          <a:off x="13893800" y="12951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xdr:rowOff>
    </xdr:from>
    <xdr:to>
      <xdr:col>20</xdr:col>
      <xdr:colOff>158750</xdr:colOff>
      <xdr:row>75</xdr:row>
      <xdr:rowOff>92710</xdr:rowOff>
    </xdr:to>
    <xdr:cxnSp macro="">
      <xdr:nvCxnSpPr>
        <xdr:cNvPr id="439" name="直線コネクタ 438"/>
        <xdr:cNvCxnSpPr/>
      </xdr:nvCxnSpPr>
      <xdr:spPr>
        <a:xfrm>
          <a:off x="13004800" y="12869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9" name="円/楕円 448"/>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126001</xdr:rowOff>
    </xdr:from>
    <xdr:ext cx="762000" cy="259045"/>
    <xdr:sp macro="" textlink="">
      <xdr:nvSpPr>
        <xdr:cNvPr id="450"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51" name="円/楕円 450"/>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52" name="テキスト ボックス 451"/>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160782</xdr:rowOff>
    </xdr:from>
    <xdr:to>
      <xdr:col>21</xdr:col>
      <xdr:colOff>412750</xdr:colOff>
      <xdr:row>76</xdr:row>
      <xdr:rowOff>90932</xdr:rowOff>
    </xdr:to>
    <xdr:sp macro="" textlink="">
      <xdr:nvSpPr>
        <xdr:cNvPr id="453" name="円/楕円 452"/>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101109</xdr:rowOff>
    </xdr:from>
    <xdr:ext cx="762000" cy="259045"/>
    <xdr:sp macro="" textlink="">
      <xdr:nvSpPr>
        <xdr:cNvPr id="454" name="テキスト ボックス 453"/>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5" name="円/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57" name="円/楕円 456"/>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58" name="テキスト ボックス 457"/>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埼玉県加須市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155499</xdr:rowOff>
    </xdr:from>
    <xdr:to>
      <xdr:col>4</xdr:col>
      <xdr:colOff>1117600</xdr:colOff>
      <xdr:row>17</xdr:row>
      <xdr:rowOff>61544</xdr:rowOff>
    </xdr:to>
    <xdr:cxnSp macro="">
      <xdr:nvCxnSpPr>
        <xdr:cNvPr id="50" name="直線コネクタ 49"/>
        <xdr:cNvCxnSpPr/>
      </xdr:nvCxnSpPr>
      <xdr:spPr bwMode="auto">
        <a:xfrm flipV="1">
          <a:off x="5003800" y="2946324"/>
          <a:ext cx="6477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140276</xdr:rowOff>
    </xdr:from>
    <xdr:ext cx="762000" cy="259045"/>
    <xdr:sp macro="" textlink="">
      <xdr:nvSpPr>
        <xdr:cNvPr id="51" name="人口1人当たり決算額の推移平均値テキスト130"/>
        <xdr:cNvSpPr txBox="1"/>
      </xdr:nvSpPr>
      <xdr:spPr>
        <a:xfrm>
          <a:off x="5740400" y="2931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61544</xdr:rowOff>
    </xdr:from>
    <xdr:to>
      <xdr:col>4</xdr:col>
      <xdr:colOff>469900</xdr:colOff>
      <xdr:row>17</xdr:row>
      <xdr:rowOff>82271</xdr:rowOff>
    </xdr:to>
    <xdr:cxnSp macro="">
      <xdr:nvCxnSpPr>
        <xdr:cNvPr id="53" name="直線コネクタ 52"/>
        <xdr:cNvCxnSpPr/>
      </xdr:nvCxnSpPr>
      <xdr:spPr bwMode="auto">
        <a:xfrm flipV="1">
          <a:off x="4305300" y="3023819"/>
          <a:ext cx="698500" cy="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68631</xdr:rowOff>
    </xdr:from>
    <xdr:to>
      <xdr:col>3</xdr:col>
      <xdr:colOff>904875</xdr:colOff>
      <xdr:row>17</xdr:row>
      <xdr:rowOff>82271</xdr:rowOff>
    </xdr:to>
    <xdr:cxnSp macro="">
      <xdr:nvCxnSpPr>
        <xdr:cNvPr id="56" name="直線コネクタ 55"/>
        <xdr:cNvCxnSpPr/>
      </xdr:nvCxnSpPr>
      <xdr:spPr bwMode="auto">
        <a:xfrm>
          <a:off x="3606800" y="3030906"/>
          <a:ext cx="6985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144945</xdr:rowOff>
    </xdr:from>
    <xdr:to>
      <xdr:col>3</xdr:col>
      <xdr:colOff>206375</xdr:colOff>
      <xdr:row>17</xdr:row>
      <xdr:rowOff>68631</xdr:rowOff>
    </xdr:to>
    <xdr:cxnSp macro="">
      <xdr:nvCxnSpPr>
        <xdr:cNvPr id="59" name="直線コネクタ 58"/>
        <xdr:cNvCxnSpPr/>
      </xdr:nvCxnSpPr>
      <xdr:spPr bwMode="auto">
        <a:xfrm>
          <a:off x="2908300" y="2935770"/>
          <a:ext cx="698500" cy="9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104699</xdr:rowOff>
    </xdr:from>
    <xdr:to>
      <xdr:col>5</xdr:col>
      <xdr:colOff>34925</xdr:colOff>
      <xdr:row>17</xdr:row>
      <xdr:rowOff>34849</xdr:rowOff>
    </xdr:to>
    <xdr:sp macro="" textlink="">
      <xdr:nvSpPr>
        <xdr:cNvPr id="69" name="円/楕円 68"/>
        <xdr:cNvSpPr/>
      </xdr:nvSpPr>
      <xdr:spPr bwMode="auto">
        <a:xfrm>
          <a:off x="5600700" y="289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121226</xdr:rowOff>
    </xdr:from>
    <xdr:ext cx="762000" cy="259045"/>
    <xdr:sp macro="" textlink="">
      <xdr:nvSpPr>
        <xdr:cNvPr id="70" name="人口1人当たり決算額の推移該当値テキスト130"/>
        <xdr:cNvSpPr txBox="1"/>
      </xdr:nvSpPr>
      <xdr:spPr>
        <a:xfrm>
          <a:off x="5740400" y="27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10744</xdr:rowOff>
    </xdr:from>
    <xdr:to>
      <xdr:col>4</xdr:col>
      <xdr:colOff>520700</xdr:colOff>
      <xdr:row>17</xdr:row>
      <xdr:rowOff>112344</xdr:rowOff>
    </xdr:to>
    <xdr:sp macro="" textlink="">
      <xdr:nvSpPr>
        <xdr:cNvPr id="71" name="円/楕円 70"/>
        <xdr:cNvSpPr/>
      </xdr:nvSpPr>
      <xdr:spPr bwMode="auto">
        <a:xfrm>
          <a:off x="4953000" y="297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97121</xdr:rowOff>
    </xdr:from>
    <xdr:ext cx="736600" cy="259045"/>
    <xdr:sp macro="" textlink="">
      <xdr:nvSpPr>
        <xdr:cNvPr id="72" name="テキスト ボックス 71"/>
        <xdr:cNvSpPr txBox="1"/>
      </xdr:nvSpPr>
      <xdr:spPr>
        <a:xfrm>
          <a:off x="4622800" y="3059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31471</xdr:rowOff>
    </xdr:from>
    <xdr:to>
      <xdr:col>3</xdr:col>
      <xdr:colOff>955675</xdr:colOff>
      <xdr:row>17</xdr:row>
      <xdr:rowOff>133071</xdr:rowOff>
    </xdr:to>
    <xdr:sp macro="" textlink="">
      <xdr:nvSpPr>
        <xdr:cNvPr id="73" name="円/楕円 72"/>
        <xdr:cNvSpPr/>
      </xdr:nvSpPr>
      <xdr:spPr bwMode="auto">
        <a:xfrm>
          <a:off x="4254500" y="299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117848</xdr:rowOff>
    </xdr:from>
    <xdr:ext cx="762000" cy="259045"/>
    <xdr:sp macro="" textlink="">
      <xdr:nvSpPr>
        <xdr:cNvPr id="74" name="テキスト ボックス 73"/>
        <xdr:cNvSpPr txBox="1"/>
      </xdr:nvSpPr>
      <xdr:spPr>
        <a:xfrm>
          <a:off x="3924300" y="308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17831</xdr:rowOff>
    </xdr:from>
    <xdr:to>
      <xdr:col>3</xdr:col>
      <xdr:colOff>257175</xdr:colOff>
      <xdr:row>17</xdr:row>
      <xdr:rowOff>119431</xdr:rowOff>
    </xdr:to>
    <xdr:sp macro="" textlink="">
      <xdr:nvSpPr>
        <xdr:cNvPr id="75" name="円/楕円 74"/>
        <xdr:cNvSpPr/>
      </xdr:nvSpPr>
      <xdr:spPr bwMode="auto">
        <a:xfrm>
          <a:off x="35560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104208</xdr:rowOff>
    </xdr:from>
    <xdr:ext cx="762000" cy="259045"/>
    <xdr:sp macro="" textlink="">
      <xdr:nvSpPr>
        <xdr:cNvPr id="76" name="テキスト ボックス 75"/>
        <xdr:cNvSpPr txBox="1"/>
      </xdr:nvSpPr>
      <xdr:spPr>
        <a:xfrm>
          <a:off x="3225800" y="306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94145</xdr:rowOff>
    </xdr:from>
    <xdr:to>
      <xdr:col>2</xdr:col>
      <xdr:colOff>692150</xdr:colOff>
      <xdr:row>17</xdr:row>
      <xdr:rowOff>24295</xdr:rowOff>
    </xdr:to>
    <xdr:sp macro="" textlink="">
      <xdr:nvSpPr>
        <xdr:cNvPr id="77" name="円/楕円 76"/>
        <xdr:cNvSpPr/>
      </xdr:nvSpPr>
      <xdr:spPr bwMode="auto">
        <a:xfrm>
          <a:off x="2857500" y="28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9072</xdr:rowOff>
    </xdr:from>
    <xdr:ext cx="762000" cy="259045"/>
    <xdr:sp macro="" textlink="">
      <xdr:nvSpPr>
        <xdr:cNvPr id="78" name="テキスト ボックス 77"/>
        <xdr:cNvSpPr txBox="1"/>
      </xdr:nvSpPr>
      <xdr:spPr>
        <a:xfrm>
          <a:off x="2527300" y="29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91834</xdr:rowOff>
    </xdr:from>
    <xdr:to>
      <xdr:col>4</xdr:col>
      <xdr:colOff>1117600</xdr:colOff>
      <xdr:row>35</xdr:row>
      <xdr:rowOff>127915</xdr:rowOff>
    </xdr:to>
    <xdr:cxnSp macro="">
      <xdr:nvCxnSpPr>
        <xdr:cNvPr id="111" name="直線コネクタ 110"/>
        <xdr:cNvCxnSpPr/>
      </xdr:nvCxnSpPr>
      <xdr:spPr bwMode="auto">
        <a:xfrm flipV="1">
          <a:off x="5003800" y="6702184"/>
          <a:ext cx="6477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76611</xdr:rowOff>
    </xdr:from>
    <xdr:ext cx="762000" cy="259045"/>
    <xdr:sp macro="" textlink="">
      <xdr:nvSpPr>
        <xdr:cNvPr id="112" name="人口1人当たり決算額の推移平均値テキスト445"/>
        <xdr:cNvSpPr txBox="1"/>
      </xdr:nvSpPr>
      <xdr:spPr>
        <a:xfrm>
          <a:off x="5740400" y="6686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93053</xdr:rowOff>
    </xdr:from>
    <xdr:to>
      <xdr:col>4</xdr:col>
      <xdr:colOff>469900</xdr:colOff>
      <xdr:row>35</xdr:row>
      <xdr:rowOff>127915</xdr:rowOff>
    </xdr:to>
    <xdr:cxnSp macro="">
      <xdr:nvCxnSpPr>
        <xdr:cNvPr id="114" name="直線コネクタ 113"/>
        <xdr:cNvCxnSpPr/>
      </xdr:nvCxnSpPr>
      <xdr:spPr bwMode="auto">
        <a:xfrm>
          <a:off x="4305300" y="6703403"/>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322149</xdr:rowOff>
    </xdr:from>
    <xdr:to>
      <xdr:col>3</xdr:col>
      <xdr:colOff>904875</xdr:colOff>
      <xdr:row>35</xdr:row>
      <xdr:rowOff>93053</xdr:rowOff>
    </xdr:to>
    <xdr:cxnSp macro="">
      <xdr:nvCxnSpPr>
        <xdr:cNvPr id="117" name="直線コネクタ 116"/>
        <xdr:cNvCxnSpPr/>
      </xdr:nvCxnSpPr>
      <xdr:spPr bwMode="auto">
        <a:xfrm>
          <a:off x="3606800" y="6589599"/>
          <a:ext cx="698500" cy="11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322149</xdr:rowOff>
    </xdr:from>
    <xdr:to>
      <xdr:col>3</xdr:col>
      <xdr:colOff>206375</xdr:colOff>
      <xdr:row>34</xdr:row>
      <xdr:rowOff>327520</xdr:rowOff>
    </xdr:to>
    <xdr:cxnSp macro="">
      <xdr:nvCxnSpPr>
        <xdr:cNvPr id="120" name="直線コネクタ 119"/>
        <xdr:cNvCxnSpPr/>
      </xdr:nvCxnSpPr>
      <xdr:spPr bwMode="auto">
        <a:xfrm flipV="1">
          <a:off x="2908300" y="6589599"/>
          <a:ext cx="698500" cy="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41034</xdr:rowOff>
    </xdr:from>
    <xdr:to>
      <xdr:col>5</xdr:col>
      <xdr:colOff>34925</xdr:colOff>
      <xdr:row>35</xdr:row>
      <xdr:rowOff>142634</xdr:rowOff>
    </xdr:to>
    <xdr:sp macro="" textlink="">
      <xdr:nvSpPr>
        <xdr:cNvPr id="130" name="円/楕円 129"/>
        <xdr:cNvSpPr/>
      </xdr:nvSpPr>
      <xdr:spPr bwMode="auto">
        <a:xfrm>
          <a:off x="56007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229011</xdr:rowOff>
    </xdr:from>
    <xdr:ext cx="762000" cy="259045"/>
    <xdr:sp macro="" textlink="">
      <xdr:nvSpPr>
        <xdr:cNvPr id="131" name="人口1人当たり決算額の推移該当値テキスト445"/>
        <xdr:cNvSpPr txBox="1"/>
      </xdr:nvSpPr>
      <xdr:spPr>
        <a:xfrm>
          <a:off x="5740400" y="649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77115</xdr:rowOff>
    </xdr:from>
    <xdr:to>
      <xdr:col>4</xdr:col>
      <xdr:colOff>520700</xdr:colOff>
      <xdr:row>35</xdr:row>
      <xdr:rowOff>178715</xdr:rowOff>
    </xdr:to>
    <xdr:sp macro="" textlink="">
      <xdr:nvSpPr>
        <xdr:cNvPr id="132" name="円/楕円 131"/>
        <xdr:cNvSpPr/>
      </xdr:nvSpPr>
      <xdr:spPr bwMode="auto">
        <a:xfrm>
          <a:off x="4953000" y="668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163492</xdr:rowOff>
    </xdr:from>
    <xdr:ext cx="736600" cy="259045"/>
    <xdr:sp macro="" textlink="">
      <xdr:nvSpPr>
        <xdr:cNvPr id="133" name="テキスト ボックス 132"/>
        <xdr:cNvSpPr txBox="1"/>
      </xdr:nvSpPr>
      <xdr:spPr>
        <a:xfrm>
          <a:off x="4622800" y="67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42253</xdr:rowOff>
    </xdr:from>
    <xdr:to>
      <xdr:col>3</xdr:col>
      <xdr:colOff>955675</xdr:colOff>
      <xdr:row>35</xdr:row>
      <xdr:rowOff>143853</xdr:rowOff>
    </xdr:to>
    <xdr:sp macro="" textlink="">
      <xdr:nvSpPr>
        <xdr:cNvPr id="134" name="円/楕円 133"/>
        <xdr:cNvSpPr/>
      </xdr:nvSpPr>
      <xdr:spPr bwMode="auto">
        <a:xfrm>
          <a:off x="4254500" y="665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128630</xdr:rowOff>
    </xdr:from>
    <xdr:ext cx="762000" cy="259045"/>
    <xdr:sp macro="" textlink="">
      <xdr:nvSpPr>
        <xdr:cNvPr id="135" name="テキスト ボックス 134"/>
        <xdr:cNvSpPr txBox="1"/>
      </xdr:nvSpPr>
      <xdr:spPr>
        <a:xfrm>
          <a:off x="3924300" y="673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271349</xdr:rowOff>
    </xdr:from>
    <xdr:to>
      <xdr:col>3</xdr:col>
      <xdr:colOff>257175</xdr:colOff>
      <xdr:row>35</xdr:row>
      <xdr:rowOff>30049</xdr:rowOff>
    </xdr:to>
    <xdr:sp macro="" textlink="">
      <xdr:nvSpPr>
        <xdr:cNvPr id="136" name="円/楕円 135"/>
        <xdr:cNvSpPr/>
      </xdr:nvSpPr>
      <xdr:spPr bwMode="auto">
        <a:xfrm>
          <a:off x="3556000" y="653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40225</xdr:rowOff>
    </xdr:from>
    <xdr:ext cx="762000" cy="259045"/>
    <xdr:sp macro="" textlink="">
      <xdr:nvSpPr>
        <xdr:cNvPr id="137" name="テキスト ボックス 136"/>
        <xdr:cNvSpPr txBox="1"/>
      </xdr:nvSpPr>
      <xdr:spPr>
        <a:xfrm>
          <a:off x="3225800" y="630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276720</xdr:rowOff>
    </xdr:from>
    <xdr:to>
      <xdr:col>2</xdr:col>
      <xdr:colOff>692150</xdr:colOff>
      <xdr:row>35</xdr:row>
      <xdr:rowOff>35420</xdr:rowOff>
    </xdr:to>
    <xdr:sp macro="" textlink="">
      <xdr:nvSpPr>
        <xdr:cNvPr id="138" name="円/楕円 137"/>
        <xdr:cNvSpPr/>
      </xdr:nvSpPr>
      <xdr:spPr bwMode="auto">
        <a:xfrm>
          <a:off x="2857500" y="65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20197</xdr:rowOff>
    </xdr:from>
    <xdr:ext cx="762000" cy="259045"/>
    <xdr:sp macro="" textlink="">
      <xdr:nvSpPr>
        <xdr:cNvPr id="139" name="テキスト ボックス 138"/>
        <xdr:cNvSpPr txBox="1"/>
      </xdr:nvSpPr>
      <xdr:spPr>
        <a:xfrm>
          <a:off x="2527300" y="66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84188</xdr:rowOff>
    </xdr:from>
    <xdr:to>
      <xdr:col>6</xdr:col>
      <xdr:colOff>511175</xdr:colOff>
      <xdr:row>36</xdr:row>
      <xdr:rowOff>114554</xdr:rowOff>
    </xdr:to>
    <xdr:cxnSp macro="">
      <xdr:nvCxnSpPr>
        <xdr:cNvPr id="61" name="直線コネクタ 60"/>
        <xdr:cNvCxnSpPr/>
      </xdr:nvCxnSpPr>
      <xdr:spPr>
        <a:xfrm>
          <a:off x="3797300" y="6256388"/>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72877</xdr:rowOff>
    </xdr:from>
    <xdr:ext cx="534377" cy="259045"/>
    <xdr:sp macro="" textlink="">
      <xdr:nvSpPr>
        <xdr:cNvPr id="62" name="人件費平均値テキスト"/>
        <xdr:cNvSpPr txBox="1"/>
      </xdr:nvSpPr>
      <xdr:spPr>
        <a:xfrm>
          <a:off x="4686300" y="5902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84188</xdr:rowOff>
    </xdr:from>
    <xdr:to>
      <xdr:col>5</xdr:col>
      <xdr:colOff>358775</xdr:colOff>
      <xdr:row>36</xdr:row>
      <xdr:rowOff>130099</xdr:rowOff>
    </xdr:to>
    <xdr:cxnSp macro="">
      <xdr:nvCxnSpPr>
        <xdr:cNvPr id="64" name="直線コネクタ 63"/>
        <xdr:cNvCxnSpPr/>
      </xdr:nvCxnSpPr>
      <xdr:spPr>
        <a:xfrm flipV="1">
          <a:off x="2908300" y="6256388"/>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36411</xdr:rowOff>
    </xdr:from>
    <xdr:to>
      <xdr:col>4</xdr:col>
      <xdr:colOff>155575</xdr:colOff>
      <xdr:row>36</xdr:row>
      <xdr:rowOff>130099</xdr:rowOff>
    </xdr:to>
    <xdr:cxnSp macro="">
      <xdr:nvCxnSpPr>
        <xdr:cNvPr id="67" name="直線コネクタ 66"/>
        <xdr:cNvCxnSpPr/>
      </xdr:nvCxnSpPr>
      <xdr:spPr>
        <a:xfrm>
          <a:off x="2019300" y="5865711"/>
          <a:ext cx="889000" cy="4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125527</xdr:rowOff>
    </xdr:from>
    <xdr:to>
      <xdr:col>2</xdr:col>
      <xdr:colOff>638175</xdr:colOff>
      <xdr:row>34</xdr:row>
      <xdr:rowOff>36411</xdr:rowOff>
    </xdr:to>
    <xdr:cxnSp macro="">
      <xdr:nvCxnSpPr>
        <xdr:cNvPr id="70" name="直線コネクタ 69"/>
        <xdr:cNvCxnSpPr/>
      </xdr:nvCxnSpPr>
      <xdr:spPr>
        <a:xfrm>
          <a:off x="1130300" y="5783377"/>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63754</xdr:rowOff>
    </xdr:from>
    <xdr:to>
      <xdr:col>6</xdr:col>
      <xdr:colOff>561975</xdr:colOff>
      <xdr:row>36</xdr:row>
      <xdr:rowOff>165354</xdr:rowOff>
    </xdr:to>
    <xdr:sp macro="" textlink="">
      <xdr:nvSpPr>
        <xdr:cNvPr id="80" name="円/楕円 79"/>
        <xdr:cNvSpPr/>
      </xdr:nvSpPr>
      <xdr:spPr>
        <a:xfrm>
          <a:off x="4584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42181</xdr:rowOff>
    </xdr:from>
    <xdr:ext cx="534377" cy="259045"/>
    <xdr:sp macro="" textlink="">
      <xdr:nvSpPr>
        <xdr:cNvPr id="81" name="人件費該当値テキスト"/>
        <xdr:cNvSpPr txBox="1"/>
      </xdr:nvSpPr>
      <xdr:spPr>
        <a:xfrm>
          <a:off x="4686300" y="62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33388</xdr:rowOff>
    </xdr:from>
    <xdr:to>
      <xdr:col>5</xdr:col>
      <xdr:colOff>409575</xdr:colOff>
      <xdr:row>36</xdr:row>
      <xdr:rowOff>134988</xdr:rowOff>
    </xdr:to>
    <xdr:sp macro="" textlink="">
      <xdr:nvSpPr>
        <xdr:cNvPr id="82" name="円/楕円 81"/>
        <xdr:cNvSpPr/>
      </xdr:nvSpPr>
      <xdr:spPr>
        <a:xfrm>
          <a:off x="3746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126115</xdr:rowOff>
    </xdr:from>
    <xdr:ext cx="534377" cy="259045"/>
    <xdr:sp macro="" textlink="">
      <xdr:nvSpPr>
        <xdr:cNvPr id="83" name="テキスト ボックス 82"/>
        <xdr:cNvSpPr txBox="1"/>
      </xdr:nvSpPr>
      <xdr:spPr>
        <a:xfrm>
          <a:off x="3530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79299</xdr:rowOff>
    </xdr:from>
    <xdr:to>
      <xdr:col>4</xdr:col>
      <xdr:colOff>206375</xdr:colOff>
      <xdr:row>37</xdr:row>
      <xdr:rowOff>9449</xdr:rowOff>
    </xdr:to>
    <xdr:sp macro="" textlink="">
      <xdr:nvSpPr>
        <xdr:cNvPr id="84" name="円/楕円 83"/>
        <xdr:cNvSpPr/>
      </xdr:nvSpPr>
      <xdr:spPr>
        <a:xfrm>
          <a:off x="2857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576</xdr:rowOff>
    </xdr:from>
    <xdr:ext cx="534377" cy="259045"/>
    <xdr:sp macro="" textlink="">
      <xdr:nvSpPr>
        <xdr:cNvPr id="85" name="テキスト ボックス 84"/>
        <xdr:cNvSpPr txBox="1"/>
      </xdr:nvSpPr>
      <xdr:spPr>
        <a:xfrm>
          <a:off x="2641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157061</xdr:rowOff>
    </xdr:from>
    <xdr:to>
      <xdr:col>3</xdr:col>
      <xdr:colOff>3175</xdr:colOff>
      <xdr:row>34</xdr:row>
      <xdr:rowOff>87211</xdr:rowOff>
    </xdr:to>
    <xdr:sp macro="" textlink="">
      <xdr:nvSpPr>
        <xdr:cNvPr id="86" name="円/楕円 85"/>
        <xdr:cNvSpPr/>
      </xdr:nvSpPr>
      <xdr:spPr>
        <a:xfrm>
          <a:off x="1968500" y="58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103738</xdr:rowOff>
    </xdr:from>
    <xdr:ext cx="534377" cy="259045"/>
    <xdr:sp macro="" textlink="">
      <xdr:nvSpPr>
        <xdr:cNvPr id="87" name="テキスト ボックス 86"/>
        <xdr:cNvSpPr txBox="1"/>
      </xdr:nvSpPr>
      <xdr:spPr>
        <a:xfrm>
          <a:off x="1752111" y="55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74727</xdr:rowOff>
    </xdr:from>
    <xdr:to>
      <xdr:col>1</xdr:col>
      <xdr:colOff>485775</xdr:colOff>
      <xdr:row>34</xdr:row>
      <xdr:rowOff>4877</xdr:rowOff>
    </xdr:to>
    <xdr:sp macro="" textlink="">
      <xdr:nvSpPr>
        <xdr:cNvPr id="88" name="円/楕円 87"/>
        <xdr:cNvSpPr/>
      </xdr:nvSpPr>
      <xdr:spPr>
        <a:xfrm>
          <a:off x="1079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21404</xdr:rowOff>
    </xdr:from>
    <xdr:ext cx="534377" cy="259045"/>
    <xdr:sp macro="" textlink="">
      <xdr:nvSpPr>
        <xdr:cNvPr id="89" name="テキスト ボックス 88"/>
        <xdr:cNvSpPr txBox="1"/>
      </xdr:nvSpPr>
      <xdr:spPr>
        <a:xfrm>
          <a:off x="863111" y="550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9365</xdr:rowOff>
    </xdr:from>
    <xdr:to>
      <xdr:col>6</xdr:col>
      <xdr:colOff>511175</xdr:colOff>
      <xdr:row>55</xdr:row>
      <xdr:rowOff>39018</xdr:rowOff>
    </xdr:to>
    <xdr:cxnSp macro="">
      <xdr:nvCxnSpPr>
        <xdr:cNvPr id="121" name="直線コネクタ 120"/>
        <xdr:cNvCxnSpPr/>
      </xdr:nvCxnSpPr>
      <xdr:spPr>
        <a:xfrm flipV="1">
          <a:off x="3797300" y="9439115"/>
          <a:ext cx="8382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39018</xdr:rowOff>
    </xdr:from>
    <xdr:to>
      <xdr:col>5</xdr:col>
      <xdr:colOff>358775</xdr:colOff>
      <xdr:row>56</xdr:row>
      <xdr:rowOff>7047</xdr:rowOff>
    </xdr:to>
    <xdr:cxnSp macro="">
      <xdr:nvCxnSpPr>
        <xdr:cNvPr id="124" name="直線コネクタ 123"/>
        <xdr:cNvCxnSpPr/>
      </xdr:nvCxnSpPr>
      <xdr:spPr>
        <a:xfrm flipV="1">
          <a:off x="2908300" y="9468768"/>
          <a:ext cx="889000" cy="1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7047</xdr:rowOff>
    </xdr:from>
    <xdr:to>
      <xdr:col>4</xdr:col>
      <xdr:colOff>155575</xdr:colOff>
      <xdr:row>56</xdr:row>
      <xdr:rowOff>13219</xdr:rowOff>
    </xdr:to>
    <xdr:cxnSp macro="">
      <xdr:nvCxnSpPr>
        <xdr:cNvPr id="127" name="直線コネクタ 126"/>
        <xdr:cNvCxnSpPr/>
      </xdr:nvCxnSpPr>
      <xdr:spPr>
        <a:xfrm flipV="1">
          <a:off x="2019300" y="960824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13219</xdr:rowOff>
    </xdr:from>
    <xdr:to>
      <xdr:col>2</xdr:col>
      <xdr:colOff>638175</xdr:colOff>
      <xdr:row>56</xdr:row>
      <xdr:rowOff>18085</xdr:rowOff>
    </xdr:to>
    <xdr:cxnSp macro="">
      <xdr:nvCxnSpPr>
        <xdr:cNvPr id="130" name="直線コネクタ 129"/>
        <xdr:cNvCxnSpPr/>
      </xdr:nvCxnSpPr>
      <xdr:spPr>
        <a:xfrm flipV="1">
          <a:off x="1130300" y="9614419"/>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130015</xdr:rowOff>
    </xdr:from>
    <xdr:to>
      <xdr:col>6</xdr:col>
      <xdr:colOff>561975</xdr:colOff>
      <xdr:row>55</xdr:row>
      <xdr:rowOff>60165</xdr:rowOff>
    </xdr:to>
    <xdr:sp macro="" textlink="">
      <xdr:nvSpPr>
        <xdr:cNvPr id="140" name="円/楕円 139"/>
        <xdr:cNvSpPr/>
      </xdr:nvSpPr>
      <xdr:spPr>
        <a:xfrm>
          <a:off x="4584700" y="93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152892</xdr:rowOff>
    </xdr:from>
    <xdr:ext cx="534377" cy="259045"/>
    <xdr:sp macro="" textlink="">
      <xdr:nvSpPr>
        <xdr:cNvPr id="141" name="物件費該当値テキスト"/>
        <xdr:cNvSpPr txBox="1"/>
      </xdr:nvSpPr>
      <xdr:spPr>
        <a:xfrm>
          <a:off x="4686300" y="92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159668</xdr:rowOff>
    </xdr:from>
    <xdr:to>
      <xdr:col>5</xdr:col>
      <xdr:colOff>409575</xdr:colOff>
      <xdr:row>55</xdr:row>
      <xdr:rowOff>89818</xdr:rowOff>
    </xdr:to>
    <xdr:sp macro="" textlink="">
      <xdr:nvSpPr>
        <xdr:cNvPr id="142" name="円/楕円 141"/>
        <xdr:cNvSpPr/>
      </xdr:nvSpPr>
      <xdr:spPr>
        <a:xfrm>
          <a:off x="3746500" y="94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106345</xdr:rowOff>
    </xdr:from>
    <xdr:ext cx="534377" cy="259045"/>
    <xdr:sp macro="" textlink="">
      <xdr:nvSpPr>
        <xdr:cNvPr id="143" name="テキスト ボックス 142"/>
        <xdr:cNvSpPr txBox="1"/>
      </xdr:nvSpPr>
      <xdr:spPr>
        <a:xfrm>
          <a:off x="3530111" y="91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127697</xdr:rowOff>
    </xdr:from>
    <xdr:to>
      <xdr:col>4</xdr:col>
      <xdr:colOff>206375</xdr:colOff>
      <xdr:row>56</xdr:row>
      <xdr:rowOff>57847</xdr:rowOff>
    </xdr:to>
    <xdr:sp macro="" textlink="">
      <xdr:nvSpPr>
        <xdr:cNvPr id="144" name="円/楕円 143"/>
        <xdr:cNvSpPr/>
      </xdr:nvSpPr>
      <xdr:spPr>
        <a:xfrm>
          <a:off x="2857500" y="95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74374</xdr:rowOff>
    </xdr:from>
    <xdr:ext cx="534377" cy="259045"/>
    <xdr:sp macro="" textlink="">
      <xdr:nvSpPr>
        <xdr:cNvPr id="145" name="テキスト ボックス 144"/>
        <xdr:cNvSpPr txBox="1"/>
      </xdr:nvSpPr>
      <xdr:spPr>
        <a:xfrm>
          <a:off x="2641111" y="93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133869</xdr:rowOff>
    </xdr:from>
    <xdr:to>
      <xdr:col>3</xdr:col>
      <xdr:colOff>3175</xdr:colOff>
      <xdr:row>56</xdr:row>
      <xdr:rowOff>64019</xdr:rowOff>
    </xdr:to>
    <xdr:sp macro="" textlink="">
      <xdr:nvSpPr>
        <xdr:cNvPr id="146" name="円/楕円 145"/>
        <xdr:cNvSpPr/>
      </xdr:nvSpPr>
      <xdr:spPr>
        <a:xfrm>
          <a:off x="1968500" y="95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80546</xdr:rowOff>
    </xdr:from>
    <xdr:ext cx="534377" cy="259045"/>
    <xdr:sp macro="" textlink="">
      <xdr:nvSpPr>
        <xdr:cNvPr id="147" name="テキスト ボックス 146"/>
        <xdr:cNvSpPr txBox="1"/>
      </xdr:nvSpPr>
      <xdr:spPr>
        <a:xfrm>
          <a:off x="1752111" y="93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138735</xdr:rowOff>
    </xdr:from>
    <xdr:to>
      <xdr:col>1</xdr:col>
      <xdr:colOff>485775</xdr:colOff>
      <xdr:row>56</xdr:row>
      <xdr:rowOff>68885</xdr:rowOff>
    </xdr:to>
    <xdr:sp macro="" textlink="">
      <xdr:nvSpPr>
        <xdr:cNvPr id="148" name="円/楕円 147"/>
        <xdr:cNvSpPr/>
      </xdr:nvSpPr>
      <xdr:spPr>
        <a:xfrm>
          <a:off x="1079500" y="95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85412</xdr:rowOff>
    </xdr:from>
    <xdr:ext cx="534377" cy="259045"/>
    <xdr:sp macro="" textlink="">
      <xdr:nvSpPr>
        <xdr:cNvPr id="149" name="テキスト ボックス 148"/>
        <xdr:cNvSpPr txBox="1"/>
      </xdr:nvSpPr>
      <xdr:spPr>
        <a:xfrm>
          <a:off x="863111" y="93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133332</xdr:rowOff>
    </xdr:from>
    <xdr:to>
      <xdr:col>6</xdr:col>
      <xdr:colOff>511175</xdr:colOff>
      <xdr:row>73</xdr:row>
      <xdr:rowOff>162887</xdr:rowOff>
    </xdr:to>
    <xdr:cxnSp macro="">
      <xdr:nvCxnSpPr>
        <xdr:cNvPr id="180" name="直線コネクタ 179"/>
        <xdr:cNvCxnSpPr/>
      </xdr:nvCxnSpPr>
      <xdr:spPr>
        <a:xfrm flipV="1">
          <a:off x="3797300" y="12477732"/>
          <a:ext cx="8382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74022</xdr:rowOff>
    </xdr:from>
    <xdr:ext cx="469744" cy="259045"/>
    <xdr:sp macro="" textlink="">
      <xdr:nvSpPr>
        <xdr:cNvPr id="181" name="維持補修費平均値テキスト"/>
        <xdr:cNvSpPr txBox="1"/>
      </xdr:nvSpPr>
      <xdr:spPr>
        <a:xfrm>
          <a:off x="4686300" y="1293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162887</xdr:rowOff>
    </xdr:from>
    <xdr:to>
      <xdr:col>5</xdr:col>
      <xdr:colOff>358775</xdr:colOff>
      <xdr:row>75</xdr:row>
      <xdr:rowOff>8908</xdr:rowOff>
    </xdr:to>
    <xdr:cxnSp macro="">
      <xdr:nvCxnSpPr>
        <xdr:cNvPr id="183" name="直線コネクタ 182"/>
        <xdr:cNvCxnSpPr/>
      </xdr:nvCxnSpPr>
      <xdr:spPr>
        <a:xfrm flipV="1">
          <a:off x="2908300" y="12678737"/>
          <a:ext cx="889000" cy="18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70793</xdr:rowOff>
    </xdr:from>
    <xdr:to>
      <xdr:col>4</xdr:col>
      <xdr:colOff>155575</xdr:colOff>
      <xdr:row>75</xdr:row>
      <xdr:rowOff>8908</xdr:rowOff>
    </xdr:to>
    <xdr:cxnSp macro="">
      <xdr:nvCxnSpPr>
        <xdr:cNvPr id="186" name="直線コネクタ 185"/>
        <xdr:cNvCxnSpPr/>
      </xdr:nvCxnSpPr>
      <xdr:spPr>
        <a:xfrm>
          <a:off x="2019300" y="12758093"/>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70793</xdr:rowOff>
    </xdr:from>
    <xdr:to>
      <xdr:col>2</xdr:col>
      <xdr:colOff>638175</xdr:colOff>
      <xdr:row>75</xdr:row>
      <xdr:rowOff>23767</xdr:rowOff>
    </xdr:to>
    <xdr:cxnSp macro="">
      <xdr:nvCxnSpPr>
        <xdr:cNvPr id="189" name="直線コネクタ 188"/>
        <xdr:cNvCxnSpPr/>
      </xdr:nvCxnSpPr>
      <xdr:spPr>
        <a:xfrm flipV="1">
          <a:off x="1130300" y="12758093"/>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82532</xdr:rowOff>
    </xdr:from>
    <xdr:to>
      <xdr:col>6</xdr:col>
      <xdr:colOff>561975</xdr:colOff>
      <xdr:row>73</xdr:row>
      <xdr:rowOff>12682</xdr:rowOff>
    </xdr:to>
    <xdr:sp macro="" textlink="">
      <xdr:nvSpPr>
        <xdr:cNvPr id="199" name="円/楕円 198"/>
        <xdr:cNvSpPr/>
      </xdr:nvSpPr>
      <xdr:spPr>
        <a:xfrm>
          <a:off x="45847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105409</xdr:rowOff>
    </xdr:from>
    <xdr:ext cx="469744" cy="259045"/>
    <xdr:sp macro="" textlink="">
      <xdr:nvSpPr>
        <xdr:cNvPr id="200" name="維持補修費該当値テキスト"/>
        <xdr:cNvSpPr txBox="1"/>
      </xdr:nvSpPr>
      <xdr:spPr>
        <a:xfrm>
          <a:off x="4686300" y="12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112087</xdr:rowOff>
    </xdr:from>
    <xdr:to>
      <xdr:col>5</xdr:col>
      <xdr:colOff>409575</xdr:colOff>
      <xdr:row>74</xdr:row>
      <xdr:rowOff>42237</xdr:rowOff>
    </xdr:to>
    <xdr:sp macro="" textlink="">
      <xdr:nvSpPr>
        <xdr:cNvPr id="201" name="円/楕円 200"/>
        <xdr:cNvSpPr/>
      </xdr:nvSpPr>
      <xdr:spPr>
        <a:xfrm>
          <a:off x="3746500" y="12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58764</xdr:rowOff>
    </xdr:from>
    <xdr:ext cx="469744" cy="259045"/>
    <xdr:sp macro="" textlink="">
      <xdr:nvSpPr>
        <xdr:cNvPr id="202" name="テキスト ボックス 201"/>
        <xdr:cNvSpPr txBox="1"/>
      </xdr:nvSpPr>
      <xdr:spPr>
        <a:xfrm>
          <a:off x="3562427" y="124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129558</xdr:rowOff>
    </xdr:from>
    <xdr:to>
      <xdr:col>4</xdr:col>
      <xdr:colOff>206375</xdr:colOff>
      <xdr:row>75</xdr:row>
      <xdr:rowOff>59708</xdr:rowOff>
    </xdr:to>
    <xdr:sp macro="" textlink="">
      <xdr:nvSpPr>
        <xdr:cNvPr id="203" name="円/楕円 202"/>
        <xdr:cNvSpPr/>
      </xdr:nvSpPr>
      <xdr:spPr>
        <a:xfrm>
          <a:off x="2857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76235</xdr:rowOff>
    </xdr:from>
    <xdr:ext cx="469744" cy="259045"/>
    <xdr:sp macro="" textlink="">
      <xdr:nvSpPr>
        <xdr:cNvPr id="204" name="テキスト ボックス 203"/>
        <xdr:cNvSpPr txBox="1"/>
      </xdr:nvSpPr>
      <xdr:spPr>
        <a:xfrm>
          <a:off x="2673427" y="125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19993</xdr:rowOff>
    </xdr:from>
    <xdr:to>
      <xdr:col>3</xdr:col>
      <xdr:colOff>3175</xdr:colOff>
      <xdr:row>74</xdr:row>
      <xdr:rowOff>121593</xdr:rowOff>
    </xdr:to>
    <xdr:sp macro="" textlink="">
      <xdr:nvSpPr>
        <xdr:cNvPr id="205" name="円/楕円 204"/>
        <xdr:cNvSpPr/>
      </xdr:nvSpPr>
      <xdr:spPr>
        <a:xfrm>
          <a:off x="1968500" y="127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138120</xdr:rowOff>
    </xdr:from>
    <xdr:ext cx="469744" cy="259045"/>
    <xdr:sp macro="" textlink="">
      <xdr:nvSpPr>
        <xdr:cNvPr id="206" name="テキスト ボックス 205"/>
        <xdr:cNvSpPr txBox="1"/>
      </xdr:nvSpPr>
      <xdr:spPr>
        <a:xfrm>
          <a:off x="1784427" y="124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144417</xdr:rowOff>
    </xdr:from>
    <xdr:to>
      <xdr:col>1</xdr:col>
      <xdr:colOff>485775</xdr:colOff>
      <xdr:row>75</xdr:row>
      <xdr:rowOff>74567</xdr:rowOff>
    </xdr:to>
    <xdr:sp macro="" textlink="">
      <xdr:nvSpPr>
        <xdr:cNvPr id="207" name="円/楕円 206"/>
        <xdr:cNvSpPr/>
      </xdr:nvSpPr>
      <xdr:spPr>
        <a:xfrm>
          <a:off x="1079500" y="12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91094</xdr:rowOff>
    </xdr:from>
    <xdr:ext cx="469744" cy="259045"/>
    <xdr:sp macro="" textlink="">
      <xdr:nvSpPr>
        <xdr:cNvPr id="208" name="テキスト ボックス 207"/>
        <xdr:cNvSpPr txBox="1"/>
      </xdr:nvSpPr>
      <xdr:spPr>
        <a:xfrm>
          <a:off x="895427" y="1260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158491</xdr:rowOff>
    </xdr:from>
    <xdr:to>
      <xdr:col>6</xdr:col>
      <xdr:colOff>511175</xdr:colOff>
      <xdr:row>97</xdr:row>
      <xdr:rowOff>29012</xdr:rowOff>
    </xdr:to>
    <xdr:cxnSp macro="">
      <xdr:nvCxnSpPr>
        <xdr:cNvPr id="236" name="直線コネクタ 235"/>
        <xdr:cNvCxnSpPr/>
      </xdr:nvCxnSpPr>
      <xdr:spPr>
        <a:xfrm flipV="1">
          <a:off x="3797300" y="16617691"/>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29012</xdr:rowOff>
    </xdr:from>
    <xdr:to>
      <xdr:col>5</xdr:col>
      <xdr:colOff>358775</xdr:colOff>
      <xdr:row>97</xdr:row>
      <xdr:rowOff>129618</xdr:rowOff>
    </xdr:to>
    <xdr:cxnSp macro="">
      <xdr:nvCxnSpPr>
        <xdr:cNvPr id="239" name="直線コネクタ 238"/>
        <xdr:cNvCxnSpPr/>
      </xdr:nvCxnSpPr>
      <xdr:spPr>
        <a:xfrm flipV="1">
          <a:off x="2908300" y="16659662"/>
          <a:ext cx="889000" cy="10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129618</xdr:rowOff>
    </xdr:from>
    <xdr:to>
      <xdr:col>4</xdr:col>
      <xdr:colOff>155575</xdr:colOff>
      <xdr:row>97</xdr:row>
      <xdr:rowOff>153873</xdr:rowOff>
    </xdr:to>
    <xdr:cxnSp macro="">
      <xdr:nvCxnSpPr>
        <xdr:cNvPr id="242" name="直線コネクタ 241"/>
        <xdr:cNvCxnSpPr/>
      </xdr:nvCxnSpPr>
      <xdr:spPr>
        <a:xfrm flipV="1">
          <a:off x="2019300" y="16760268"/>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153873</xdr:rowOff>
    </xdr:from>
    <xdr:to>
      <xdr:col>2</xdr:col>
      <xdr:colOff>638175</xdr:colOff>
      <xdr:row>98</xdr:row>
      <xdr:rowOff>26772</xdr:rowOff>
    </xdr:to>
    <xdr:cxnSp macro="">
      <xdr:nvCxnSpPr>
        <xdr:cNvPr id="245" name="直線コネクタ 244"/>
        <xdr:cNvCxnSpPr/>
      </xdr:nvCxnSpPr>
      <xdr:spPr>
        <a:xfrm flipV="1">
          <a:off x="1130300" y="1678452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107691</xdr:rowOff>
    </xdr:from>
    <xdr:to>
      <xdr:col>6</xdr:col>
      <xdr:colOff>561975</xdr:colOff>
      <xdr:row>97</xdr:row>
      <xdr:rowOff>37841</xdr:rowOff>
    </xdr:to>
    <xdr:sp macro="" textlink="">
      <xdr:nvSpPr>
        <xdr:cNvPr id="255" name="円/楕円 254"/>
        <xdr:cNvSpPr/>
      </xdr:nvSpPr>
      <xdr:spPr>
        <a:xfrm>
          <a:off x="4584700" y="1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86118</xdr:rowOff>
    </xdr:from>
    <xdr:ext cx="534377" cy="259045"/>
    <xdr:sp macro="" textlink="">
      <xdr:nvSpPr>
        <xdr:cNvPr id="256" name="扶助費該当値テキスト"/>
        <xdr:cNvSpPr txBox="1"/>
      </xdr:nvSpPr>
      <xdr:spPr>
        <a:xfrm>
          <a:off x="4686300" y="1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149662</xdr:rowOff>
    </xdr:from>
    <xdr:to>
      <xdr:col>5</xdr:col>
      <xdr:colOff>409575</xdr:colOff>
      <xdr:row>97</xdr:row>
      <xdr:rowOff>79812</xdr:rowOff>
    </xdr:to>
    <xdr:sp macro="" textlink="">
      <xdr:nvSpPr>
        <xdr:cNvPr id="257" name="円/楕円 256"/>
        <xdr:cNvSpPr/>
      </xdr:nvSpPr>
      <xdr:spPr>
        <a:xfrm>
          <a:off x="3746500" y="166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70939</xdr:rowOff>
    </xdr:from>
    <xdr:ext cx="534377" cy="259045"/>
    <xdr:sp macro="" textlink="">
      <xdr:nvSpPr>
        <xdr:cNvPr id="258" name="テキスト ボックス 257"/>
        <xdr:cNvSpPr txBox="1"/>
      </xdr:nvSpPr>
      <xdr:spPr>
        <a:xfrm>
          <a:off x="3530111" y="167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78818</xdr:rowOff>
    </xdr:from>
    <xdr:to>
      <xdr:col>4</xdr:col>
      <xdr:colOff>206375</xdr:colOff>
      <xdr:row>98</xdr:row>
      <xdr:rowOff>8968</xdr:rowOff>
    </xdr:to>
    <xdr:sp macro="" textlink="">
      <xdr:nvSpPr>
        <xdr:cNvPr id="259" name="円/楕円 258"/>
        <xdr:cNvSpPr/>
      </xdr:nvSpPr>
      <xdr:spPr>
        <a:xfrm>
          <a:off x="2857500" y="167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xdr:rowOff>
    </xdr:from>
    <xdr:ext cx="534377" cy="259045"/>
    <xdr:sp macro="" textlink="">
      <xdr:nvSpPr>
        <xdr:cNvPr id="260" name="テキスト ボックス 259"/>
        <xdr:cNvSpPr txBox="1"/>
      </xdr:nvSpPr>
      <xdr:spPr>
        <a:xfrm>
          <a:off x="2641111" y="168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103073</xdr:rowOff>
    </xdr:from>
    <xdr:to>
      <xdr:col>3</xdr:col>
      <xdr:colOff>3175</xdr:colOff>
      <xdr:row>98</xdr:row>
      <xdr:rowOff>33223</xdr:rowOff>
    </xdr:to>
    <xdr:sp macro="" textlink="">
      <xdr:nvSpPr>
        <xdr:cNvPr id="261" name="円/楕円 260"/>
        <xdr:cNvSpPr/>
      </xdr:nvSpPr>
      <xdr:spPr>
        <a:xfrm>
          <a:off x="1968500" y="16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24350</xdr:rowOff>
    </xdr:from>
    <xdr:ext cx="534377" cy="259045"/>
    <xdr:sp macro="" textlink="">
      <xdr:nvSpPr>
        <xdr:cNvPr id="262" name="テキスト ボックス 261"/>
        <xdr:cNvSpPr txBox="1"/>
      </xdr:nvSpPr>
      <xdr:spPr>
        <a:xfrm>
          <a:off x="1752111" y="16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147422</xdr:rowOff>
    </xdr:from>
    <xdr:to>
      <xdr:col>1</xdr:col>
      <xdr:colOff>485775</xdr:colOff>
      <xdr:row>98</xdr:row>
      <xdr:rowOff>77572</xdr:rowOff>
    </xdr:to>
    <xdr:sp macro="" textlink="">
      <xdr:nvSpPr>
        <xdr:cNvPr id="263" name="円/楕円 262"/>
        <xdr:cNvSpPr/>
      </xdr:nvSpPr>
      <xdr:spPr>
        <a:xfrm>
          <a:off x="1079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68699</xdr:rowOff>
    </xdr:from>
    <xdr:ext cx="534377" cy="259045"/>
    <xdr:sp macro="" textlink="">
      <xdr:nvSpPr>
        <xdr:cNvPr id="264" name="テキスト ボックス 263"/>
        <xdr:cNvSpPr txBox="1"/>
      </xdr:nvSpPr>
      <xdr:spPr>
        <a:xfrm>
          <a:off x="863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10808</xdr:rowOff>
    </xdr:from>
    <xdr:to>
      <xdr:col>15</xdr:col>
      <xdr:colOff>180975</xdr:colOff>
      <xdr:row>35</xdr:row>
      <xdr:rowOff>76130</xdr:rowOff>
    </xdr:to>
    <xdr:cxnSp macro="">
      <xdr:nvCxnSpPr>
        <xdr:cNvPr id="293" name="直線コネクタ 292"/>
        <xdr:cNvCxnSpPr/>
      </xdr:nvCxnSpPr>
      <xdr:spPr>
        <a:xfrm flipV="1">
          <a:off x="9639300" y="6011558"/>
          <a:ext cx="8382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76130</xdr:rowOff>
    </xdr:from>
    <xdr:to>
      <xdr:col>14</xdr:col>
      <xdr:colOff>28575</xdr:colOff>
      <xdr:row>35</xdr:row>
      <xdr:rowOff>97085</xdr:rowOff>
    </xdr:to>
    <xdr:cxnSp macro="">
      <xdr:nvCxnSpPr>
        <xdr:cNvPr id="296" name="直線コネクタ 295"/>
        <xdr:cNvCxnSpPr/>
      </xdr:nvCxnSpPr>
      <xdr:spPr>
        <a:xfrm flipV="1">
          <a:off x="8750300" y="6076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97085</xdr:rowOff>
    </xdr:from>
    <xdr:to>
      <xdr:col>12</xdr:col>
      <xdr:colOff>511175</xdr:colOff>
      <xdr:row>36</xdr:row>
      <xdr:rowOff>154559</xdr:rowOff>
    </xdr:to>
    <xdr:cxnSp macro="">
      <xdr:nvCxnSpPr>
        <xdr:cNvPr id="299" name="直線コネクタ 298"/>
        <xdr:cNvCxnSpPr/>
      </xdr:nvCxnSpPr>
      <xdr:spPr>
        <a:xfrm flipV="1">
          <a:off x="7861300" y="6097835"/>
          <a:ext cx="889000" cy="2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125127</xdr:rowOff>
    </xdr:from>
    <xdr:to>
      <xdr:col>11</xdr:col>
      <xdr:colOff>307975</xdr:colOff>
      <xdr:row>36</xdr:row>
      <xdr:rowOff>154559</xdr:rowOff>
    </xdr:to>
    <xdr:cxnSp macro="">
      <xdr:nvCxnSpPr>
        <xdr:cNvPr id="302" name="直線コネクタ 301"/>
        <xdr:cNvCxnSpPr/>
      </xdr:nvCxnSpPr>
      <xdr:spPr>
        <a:xfrm>
          <a:off x="6972300" y="629732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131458</xdr:rowOff>
    </xdr:from>
    <xdr:to>
      <xdr:col>15</xdr:col>
      <xdr:colOff>231775</xdr:colOff>
      <xdr:row>35</xdr:row>
      <xdr:rowOff>61608</xdr:rowOff>
    </xdr:to>
    <xdr:sp macro="" textlink="">
      <xdr:nvSpPr>
        <xdr:cNvPr id="312" name="円/楕円 311"/>
        <xdr:cNvSpPr/>
      </xdr:nvSpPr>
      <xdr:spPr>
        <a:xfrm>
          <a:off x="10426700" y="59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154335</xdr:rowOff>
    </xdr:from>
    <xdr:ext cx="534377" cy="259045"/>
    <xdr:sp macro="" textlink="">
      <xdr:nvSpPr>
        <xdr:cNvPr id="313" name="補助費等該当値テキスト"/>
        <xdr:cNvSpPr txBox="1"/>
      </xdr:nvSpPr>
      <xdr:spPr>
        <a:xfrm>
          <a:off x="10528300" y="58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25330</xdr:rowOff>
    </xdr:from>
    <xdr:to>
      <xdr:col>14</xdr:col>
      <xdr:colOff>79375</xdr:colOff>
      <xdr:row>35</xdr:row>
      <xdr:rowOff>126930</xdr:rowOff>
    </xdr:to>
    <xdr:sp macro="" textlink="">
      <xdr:nvSpPr>
        <xdr:cNvPr id="314" name="円/楕円 313"/>
        <xdr:cNvSpPr/>
      </xdr:nvSpPr>
      <xdr:spPr>
        <a:xfrm>
          <a:off x="9588500" y="60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143457</xdr:rowOff>
    </xdr:from>
    <xdr:ext cx="534377" cy="259045"/>
    <xdr:sp macro="" textlink="">
      <xdr:nvSpPr>
        <xdr:cNvPr id="315" name="テキスト ボックス 314"/>
        <xdr:cNvSpPr txBox="1"/>
      </xdr:nvSpPr>
      <xdr:spPr>
        <a:xfrm>
          <a:off x="9372111" y="58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46285</xdr:rowOff>
    </xdr:from>
    <xdr:to>
      <xdr:col>12</xdr:col>
      <xdr:colOff>561975</xdr:colOff>
      <xdr:row>35</xdr:row>
      <xdr:rowOff>147885</xdr:rowOff>
    </xdr:to>
    <xdr:sp macro="" textlink="">
      <xdr:nvSpPr>
        <xdr:cNvPr id="316" name="円/楕円 315"/>
        <xdr:cNvSpPr/>
      </xdr:nvSpPr>
      <xdr:spPr>
        <a:xfrm>
          <a:off x="8699500" y="6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164412</xdr:rowOff>
    </xdr:from>
    <xdr:ext cx="534377" cy="259045"/>
    <xdr:sp macro="" textlink="">
      <xdr:nvSpPr>
        <xdr:cNvPr id="317" name="テキスト ボックス 316"/>
        <xdr:cNvSpPr txBox="1"/>
      </xdr:nvSpPr>
      <xdr:spPr>
        <a:xfrm>
          <a:off x="8483111" y="58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103759</xdr:rowOff>
    </xdr:from>
    <xdr:to>
      <xdr:col>11</xdr:col>
      <xdr:colOff>358775</xdr:colOff>
      <xdr:row>37</xdr:row>
      <xdr:rowOff>33909</xdr:rowOff>
    </xdr:to>
    <xdr:sp macro="" textlink="">
      <xdr:nvSpPr>
        <xdr:cNvPr id="318" name="円/楕円 317"/>
        <xdr:cNvSpPr/>
      </xdr:nvSpPr>
      <xdr:spPr>
        <a:xfrm>
          <a:off x="7810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25036</xdr:rowOff>
    </xdr:from>
    <xdr:ext cx="534377" cy="259045"/>
    <xdr:sp macro="" textlink="">
      <xdr:nvSpPr>
        <xdr:cNvPr id="319" name="テキスト ボックス 318"/>
        <xdr:cNvSpPr txBox="1"/>
      </xdr:nvSpPr>
      <xdr:spPr>
        <a:xfrm>
          <a:off x="7594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74327</xdr:rowOff>
    </xdr:from>
    <xdr:to>
      <xdr:col>10</xdr:col>
      <xdr:colOff>155575</xdr:colOff>
      <xdr:row>37</xdr:row>
      <xdr:rowOff>4477</xdr:rowOff>
    </xdr:to>
    <xdr:sp macro="" textlink="">
      <xdr:nvSpPr>
        <xdr:cNvPr id="320" name="円/楕円 319"/>
        <xdr:cNvSpPr/>
      </xdr:nvSpPr>
      <xdr:spPr>
        <a:xfrm>
          <a:off x="6921500" y="62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167054</xdr:rowOff>
    </xdr:from>
    <xdr:ext cx="534377" cy="259045"/>
    <xdr:sp macro="" textlink="">
      <xdr:nvSpPr>
        <xdr:cNvPr id="321" name="テキスト ボックス 320"/>
        <xdr:cNvSpPr txBox="1"/>
      </xdr:nvSpPr>
      <xdr:spPr>
        <a:xfrm>
          <a:off x="6705111" y="6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53975</xdr:rowOff>
    </xdr:from>
    <xdr:to>
      <xdr:col>15</xdr:col>
      <xdr:colOff>180975</xdr:colOff>
      <xdr:row>58</xdr:row>
      <xdr:rowOff>66319</xdr:rowOff>
    </xdr:to>
    <xdr:cxnSp macro="">
      <xdr:nvCxnSpPr>
        <xdr:cNvPr id="351" name="直線コネクタ 350"/>
        <xdr:cNvCxnSpPr/>
      </xdr:nvCxnSpPr>
      <xdr:spPr>
        <a:xfrm>
          <a:off x="9639300" y="9998075"/>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159188</xdr:rowOff>
    </xdr:from>
    <xdr:to>
      <xdr:col>14</xdr:col>
      <xdr:colOff>28575</xdr:colOff>
      <xdr:row>58</xdr:row>
      <xdr:rowOff>53975</xdr:rowOff>
    </xdr:to>
    <xdr:cxnSp macro="">
      <xdr:nvCxnSpPr>
        <xdr:cNvPr id="354" name="直線コネクタ 353"/>
        <xdr:cNvCxnSpPr/>
      </xdr:nvCxnSpPr>
      <xdr:spPr>
        <a:xfrm>
          <a:off x="8750300" y="9760388"/>
          <a:ext cx="889000" cy="2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159188</xdr:rowOff>
    </xdr:from>
    <xdr:to>
      <xdr:col>12</xdr:col>
      <xdr:colOff>511175</xdr:colOff>
      <xdr:row>57</xdr:row>
      <xdr:rowOff>149434</xdr:rowOff>
    </xdr:to>
    <xdr:cxnSp macro="">
      <xdr:nvCxnSpPr>
        <xdr:cNvPr id="357" name="直線コネクタ 356"/>
        <xdr:cNvCxnSpPr/>
      </xdr:nvCxnSpPr>
      <xdr:spPr>
        <a:xfrm flipV="1">
          <a:off x="7861300" y="9760388"/>
          <a:ext cx="8890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126841</xdr:rowOff>
    </xdr:from>
    <xdr:to>
      <xdr:col>11</xdr:col>
      <xdr:colOff>307975</xdr:colOff>
      <xdr:row>57</xdr:row>
      <xdr:rowOff>149434</xdr:rowOff>
    </xdr:to>
    <xdr:cxnSp macro="">
      <xdr:nvCxnSpPr>
        <xdr:cNvPr id="360" name="直線コネクタ 359"/>
        <xdr:cNvCxnSpPr/>
      </xdr:nvCxnSpPr>
      <xdr:spPr>
        <a:xfrm>
          <a:off x="6972300" y="9899491"/>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7135</xdr:rowOff>
    </xdr:from>
    <xdr:ext cx="534377" cy="259045"/>
    <xdr:sp macro="" textlink="">
      <xdr:nvSpPr>
        <xdr:cNvPr id="362" name="テキスト ボックス 361"/>
        <xdr:cNvSpPr txBox="1"/>
      </xdr:nvSpPr>
      <xdr:spPr>
        <a:xfrm>
          <a:off x="7594111" y="9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15519</xdr:rowOff>
    </xdr:from>
    <xdr:to>
      <xdr:col>15</xdr:col>
      <xdr:colOff>231775</xdr:colOff>
      <xdr:row>58</xdr:row>
      <xdr:rowOff>117119</xdr:rowOff>
    </xdr:to>
    <xdr:sp macro="" textlink="">
      <xdr:nvSpPr>
        <xdr:cNvPr id="370" name="円/楕円 369"/>
        <xdr:cNvSpPr/>
      </xdr:nvSpPr>
      <xdr:spPr>
        <a:xfrm>
          <a:off x="104267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165396</xdr:rowOff>
    </xdr:from>
    <xdr:ext cx="534377" cy="259045"/>
    <xdr:sp macro="" textlink="">
      <xdr:nvSpPr>
        <xdr:cNvPr id="371" name="普通建設事業費該当値テキスト"/>
        <xdr:cNvSpPr txBox="1"/>
      </xdr:nvSpPr>
      <xdr:spPr>
        <a:xfrm>
          <a:off x="10528300"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3175</xdr:rowOff>
    </xdr:from>
    <xdr:to>
      <xdr:col>14</xdr:col>
      <xdr:colOff>79375</xdr:colOff>
      <xdr:row>58</xdr:row>
      <xdr:rowOff>104775</xdr:rowOff>
    </xdr:to>
    <xdr:sp macro="" textlink="">
      <xdr:nvSpPr>
        <xdr:cNvPr id="372" name="円/楕円 371"/>
        <xdr:cNvSpPr/>
      </xdr:nvSpPr>
      <xdr:spPr>
        <a:xfrm>
          <a:off x="9588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95902</xdr:rowOff>
    </xdr:from>
    <xdr:ext cx="534377" cy="259045"/>
    <xdr:sp macro="" textlink="">
      <xdr:nvSpPr>
        <xdr:cNvPr id="373" name="テキスト ボックス 372"/>
        <xdr:cNvSpPr txBox="1"/>
      </xdr:nvSpPr>
      <xdr:spPr>
        <a:xfrm>
          <a:off x="9372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108388</xdr:rowOff>
    </xdr:from>
    <xdr:to>
      <xdr:col>12</xdr:col>
      <xdr:colOff>561975</xdr:colOff>
      <xdr:row>57</xdr:row>
      <xdr:rowOff>38538</xdr:rowOff>
    </xdr:to>
    <xdr:sp macro="" textlink="">
      <xdr:nvSpPr>
        <xdr:cNvPr id="374" name="円/楕円 373"/>
        <xdr:cNvSpPr/>
      </xdr:nvSpPr>
      <xdr:spPr>
        <a:xfrm>
          <a:off x="8699500" y="97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29665</xdr:rowOff>
    </xdr:from>
    <xdr:ext cx="534377" cy="259045"/>
    <xdr:sp macro="" textlink="">
      <xdr:nvSpPr>
        <xdr:cNvPr id="375" name="テキスト ボックス 374"/>
        <xdr:cNvSpPr txBox="1"/>
      </xdr:nvSpPr>
      <xdr:spPr>
        <a:xfrm>
          <a:off x="8483111" y="98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98634</xdr:rowOff>
    </xdr:from>
    <xdr:to>
      <xdr:col>11</xdr:col>
      <xdr:colOff>358775</xdr:colOff>
      <xdr:row>58</xdr:row>
      <xdr:rowOff>28784</xdr:rowOff>
    </xdr:to>
    <xdr:sp macro="" textlink="">
      <xdr:nvSpPr>
        <xdr:cNvPr id="376" name="円/楕円 375"/>
        <xdr:cNvSpPr/>
      </xdr:nvSpPr>
      <xdr:spPr>
        <a:xfrm>
          <a:off x="7810500" y="98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19911</xdr:rowOff>
    </xdr:from>
    <xdr:ext cx="534377" cy="259045"/>
    <xdr:sp macro="" textlink="">
      <xdr:nvSpPr>
        <xdr:cNvPr id="377" name="テキスト ボックス 376"/>
        <xdr:cNvSpPr txBox="1"/>
      </xdr:nvSpPr>
      <xdr:spPr>
        <a:xfrm>
          <a:off x="7594111" y="996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76041</xdr:rowOff>
    </xdr:from>
    <xdr:to>
      <xdr:col>10</xdr:col>
      <xdr:colOff>155575</xdr:colOff>
      <xdr:row>58</xdr:row>
      <xdr:rowOff>6191</xdr:rowOff>
    </xdr:to>
    <xdr:sp macro="" textlink="">
      <xdr:nvSpPr>
        <xdr:cNvPr id="378" name="円/楕円 377"/>
        <xdr:cNvSpPr/>
      </xdr:nvSpPr>
      <xdr:spPr>
        <a:xfrm>
          <a:off x="6921500" y="98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168768</xdr:rowOff>
    </xdr:from>
    <xdr:ext cx="534377" cy="259045"/>
    <xdr:sp macro="" textlink="">
      <xdr:nvSpPr>
        <xdr:cNvPr id="379" name="テキスト ボックス 378"/>
        <xdr:cNvSpPr txBox="1"/>
      </xdr:nvSpPr>
      <xdr:spPr>
        <a:xfrm>
          <a:off x="6705111" y="99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52642</xdr:rowOff>
    </xdr:from>
    <xdr:to>
      <xdr:col>15</xdr:col>
      <xdr:colOff>180975</xdr:colOff>
      <xdr:row>78</xdr:row>
      <xdr:rowOff>3111</xdr:rowOff>
    </xdr:to>
    <xdr:cxnSp macro="">
      <xdr:nvCxnSpPr>
        <xdr:cNvPr id="408" name="直線コネクタ 407"/>
        <xdr:cNvCxnSpPr/>
      </xdr:nvCxnSpPr>
      <xdr:spPr>
        <a:xfrm>
          <a:off x="9639300" y="13254292"/>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123761</xdr:rowOff>
    </xdr:from>
    <xdr:to>
      <xdr:col>15</xdr:col>
      <xdr:colOff>231775</xdr:colOff>
      <xdr:row>78</xdr:row>
      <xdr:rowOff>53911</xdr:rowOff>
    </xdr:to>
    <xdr:sp macro="" textlink="">
      <xdr:nvSpPr>
        <xdr:cNvPr id="418" name="円/楕円 417"/>
        <xdr:cNvSpPr/>
      </xdr:nvSpPr>
      <xdr:spPr>
        <a:xfrm>
          <a:off x="104267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102188</xdr:rowOff>
    </xdr:from>
    <xdr:ext cx="469744" cy="259045"/>
    <xdr:sp macro="" textlink="">
      <xdr:nvSpPr>
        <xdr:cNvPr id="419" name="普通建設事業費 （ うち新規整備　）該当値テキスト"/>
        <xdr:cNvSpPr txBox="1"/>
      </xdr:nvSpPr>
      <xdr:spPr>
        <a:xfrm>
          <a:off x="10528300" y="1330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1842</xdr:rowOff>
    </xdr:from>
    <xdr:to>
      <xdr:col>14</xdr:col>
      <xdr:colOff>79375</xdr:colOff>
      <xdr:row>77</xdr:row>
      <xdr:rowOff>103442</xdr:rowOff>
    </xdr:to>
    <xdr:sp macro="" textlink="">
      <xdr:nvSpPr>
        <xdr:cNvPr id="420" name="円/楕円 419"/>
        <xdr:cNvSpPr/>
      </xdr:nvSpPr>
      <xdr:spPr>
        <a:xfrm>
          <a:off x="9588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94569</xdr:rowOff>
    </xdr:from>
    <xdr:ext cx="469744" cy="259045"/>
    <xdr:sp macro="" textlink="">
      <xdr:nvSpPr>
        <xdr:cNvPr id="421" name="テキスト ボックス 420"/>
        <xdr:cNvSpPr txBox="1"/>
      </xdr:nvSpPr>
      <xdr:spPr>
        <a:xfrm>
          <a:off x="9404427" y="132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130808</xdr:rowOff>
    </xdr:from>
    <xdr:to>
      <xdr:col>15</xdr:col>
      <xdr:colOff>180975</xdr:colOff>
      <xdr:row>97</xdr:row>
      <xdr:rowOff>36601</xdr:rowOff>
    </xdr:to>
    <xdr:cxnSp macro="">
      <xdr:nvCxnSpPr>
        <xdr:cNvPr id="448" name="直線コネクタ 447"/>
        <xdr:cNvCxnSpPr/>
      </xdr:nvCxnSpPr>
      <xdr:spPr>
        <a:xfrm flipV="1">
          <a:off x="9639300" y="16590008"/>
          <a:ext cx="838200" cy="7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80008</xdr:rowOff>
    </xdr:from>
    <xdr:to>
      <xdr:col>15</xdr:col>
      <xdr:colOff>231775</xdr:colOff>
      <xdr:row>97</xdr:row>
      <xdr:rowOff>10158</xdr:rowOff>
    </xdr:to>
    <xdr:sp macro="" textlink="">
      <xdr:nvSpPr>
        <xdr:cNvPr id="458" name="円/楕円 457"/>
        <xdr:cNvSpPr/>
      </xdr:nvSpPr>
      <xdr:spPr>
        <a:xfrm>
          <a:off x="10426700" y="165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58435</xdr:rowOff>
    </xdr:from>
    <xdr:ext cx="534377" cy="259045"/>
    <xdr:sp macro="" textlink="">
      <xdr:nvSpPr>
        <xdr:cNvPr id="459" name="普通建設事業費 （ うち更新整備　）該当値テキスト"/>
        <xdr:cNvSpPr txBox="1"/>
      </xdr:nvSpPr>
      <xdr:spPr>
        <a:xfrm>
          <a:off x="10528300" y="165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157251</xdr:rowOff>
    </xdr:from>
    <xdr:to>
      <xdr:col>14</xdr:col>
      <xdr:colOff>79375</xdr:colOff>
      <xdr:row>97</xdr:row>
      <xdr:rowOff>87401</xdr:rowOff>
    </xdr:to>
    <xdr:sp macro="" textlink="">
      <xdr:nvSpPr>
        <xdr:cNvPr id="460" name="円/楕円 459"/>
        <xdr:cNvSpPr/>
      </xdr:nvSpPr>
      <xdr:spPr>
        <a:xfrm>
          <a:off x="9588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78528</xdr:rowOff>
    </xdr:from>
    <xdr:ext cx="534377" cy="259045"/>
    <xdr:sp macro="" textlink="">
      <xdr:nvSpPr>
        <xdr:cNvPr id="461" name="テキスト ボックス 460"/>
        <xdr:cNvSpPr txBox="1"/>
      </xdr:nvSpPr>
      <xdr:spPr>
        <a:xfrm>
          <a:off x="9372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149416</xdr:rowOff>
    </xdr:from>
    <xdr:to>
      <xdr:col>23</xdr:col>
      <xdr:colOff>517525</xdr:colOff>
      <xdr:row>35</xdr:row>
      <xdr:rowOff>120269</xdr:rowOff>
    </xdr:to>
    <xdr:cxnSp macro="">
      <xdr:nvCxnSpPr>
        <xdr:cNvPr id="486" name="直線コネクタ 485"/>
        <xdr:cNvCxnSpPr/>
      </xdr:nvCxnSpPr>
      <xdr:spPr>
        <a:xfrm flipV="1">
          <a:off x="15481300" y="5807266"/>
          <a:ext cx="838200" cy="3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9034</xdr:rowOff>
    </xdr:from>
    <xdr:ext cx="378565" cy="259045"/>
    <xdr:sp macro="" textlink="">
      <xdr:nvSpPr>
        <xdr:cNvPr id="487" name="災害復旧事業費平均値テキスト"/>
        <xdr:cNvSpPr txBox="1"/>
      </xdr:nvSpPr>
      <xdr:spPr>
        <a:xfrm>
          <a:off x="16370300" y="61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120269</xdr:rowOff>
    </xdr:from>
    <xdr:to>
      <xdr:col>22</xdr:col>
      <xdr:colOff>365125</xdr:colOff>
      <xdr:row>38</xdr:row>
      <xdr:rowOff>25400</xdr:rowOff>
    </xdr:to>
    <xdr:cxnSp macro="">
      <xdr:nvCxnSpPr>
        <xdr:cNvPr id="489" name="直線コネクタ 488"/>
        <xdr:cNvCxnSpPr/>
      </xdr:nvCxnSpPr>
      <xdr:spPr>
        <a:xfrm flipV="1">
          <a:off x="14592300" y="6121019"/>
          <a:ext cx="889000" cy="4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17606</xdr:rowOff>
    </xdr:from>
    <xdr:ext cx="378565" cy="259045"/>
    <xdr:sp macro="" textlink="">
      <xdr:nvSpPr>
        <xdr:cNvPr id="491" name="テキスト ボックス 490"/>
        <xdr:cNvSpPr txBox="1"/>
      </xdr:nvSpPr>
      <xdr:spPr>
        <a:xfrm>
          <a:off x="15292017" y="618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20828</xdr:rowOff>
    </xdr:from>
    <xdr:to>
      <xdr:col>21</xdr:col>
      <xdr:colOff>161925</xdr:colOff>
      <xdr:row>38</xdr:row>
      <xdr:rowOff>25400</xdr:rowOff>
    </xdr:to>
    <xdr:cxnSp macro="">
      <xdr:nvCxnSpPr>
        <xdr:cNvPr id="492" name="直線コネクタ 491"/>
        <xdr:cNvCxnSpPr/>
      </xdr:nvCxnSpPr>
      <xdr:spPr>
        <a:xfrm>
          <a:off x="13703300" y="6535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165989</xdr:rowOff>
    </xdr:from>
    <xdr:to>
      <xdr:col>19</xdr:col>
      <xdr:colOff>644525</xdr:colOff>
      <xdr:row>38</xdr:row>
      <xdr:rowOff>20828</xdr:rowOff>
    </xdr:to>
    <xdr:cxnSp macro="">
      <xdr:nvCxnSpPr>
        <xdr:cNvPr id="495" name="直線コネクタ 494"/>
        <xdr:cNvCxnSpPr/>
      </xdr:nvCxnSpPr>
      <xdr:spPr>
        <a:xfrm>
          <a:off x="12814300" y="5823839"/>
          <a:ext cx="889000" cy="7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98616</xdr:rowOff>
    </xdr:from>
    <xdr:to>
      <xdr:col>23</xdr:col>
      <xdr:colOff>568325</xdr:colOff>
      <xdr:row>34</xdr:row>
      <xdr:rowOff>28766</xdr:rowOff>
    </xdr:to>
    <xdr:sp macro="" textlink="">
      <xdr:nvSpPr>
        <xdr:cNvPr id="505" name="円/楕円 504"/>
        <xdr:cNvSpPr/>
      </xdr:nvSpPr>
      <xdr:spPr>
        <a:xfrm>
          <a:off x="162687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121493</xdr:rowOff>
    </xdr:from>
    <xdr:ext cx="469744" cy="259045"/>
    <xdr:sp macro="" textlink="">
      <xdr:nvSpPr>
        <xdr:cNvPr id="506" name="災害復旧事業費該当値テキスト"/>
        <xdr:cNvSpPr txBox="1"/>
      </xdr:nvSpPr>
      <xdr:spPr>
        <a:xfrm>
          <a:off x="16370300" y="560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69469</xdr:rowOff>
    </xdr:from>
    <xdr:to>
      <xdr:col>22</xdr:col>
      <xdr:colOff>415925</xdr:colOff>
      <xdr:row>35</xdr:row>
      <xdr:rowOff>171069</xdr:rowOff>
    </xdr:to>
    <xdr:sp macro="" textlink="">
      <xdr:nvSpPr>
        <xdr:cNvPr id="507" name="円/楕円 506"/>
        <xdr:cNvSpPr/>
      </xdr:nvSpPr>
      <xdr:spPr>
        <a:xfrm>
          <a:off x="15430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16146</xdr:rowOff>
    </xdr:from>
    <xdr:ext cx="378565" cy="259045"/>
    <xdr:sp macro="" textlink="">
      <xdr:nvSpPr>
        <xdr:cNvPr id="508" name="テキスト ボックス 507"/>
        <xdr:cNvSpPr txBox="1"/>
      </xdr:nvSpPr>
      <xdr:spPr>
        <a:xfrm>
          <a:off x="15292017" y="584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9" name="円/楕円 50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0" name="テキスト ボックス 509"/>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141478</xdr:rowOff>
    </xdr:from>
    <xdr:to>
      <xdr:col>20</xdr:col>
      <xdr:colOff>9525</xdr:colOff>
      <xdr:row>38</xdr:row>
      <xdr:rowOff>71628</xdr:rowOff>
    </xdr:to>
    <xdr:sp macro="" textlink="">
      <xdr:nvSpPr>
        <xdr:cNvPr id="511" name="円/楕円 510"/>
        <xdr:cNvSpPr/>
      </xdr:nvSpPr>
      <xdr:spPr>
        <a:xfrm>
          <a:off x="13652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62755</xdr:rowOff>
    </xdr:from>
    <xdr:ext cx="249299" cy="259045"/>
    <xdr:sp macro="" textlink="">
      <xdr:nvSpPr>
        <xdr:cNvPr id="512" name="テキスト ボックス 511"/>
        <xdr:cNvSpPr txBox="1"/>
      </xdr:nvSpPr>
      <xdr:spPr>
        <a:xfrm>
          <a:off x="13578649" y="6577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115189</xdr:rowOff>
    </xdr:from>
    <xdr:to>
      <xdr:col>18</xdr:col>
      <xdr:colOff>492125</xdr:colOff>
      <xdr:row>34</xdr:row>
      <xdr:rowOff>45339</xdr:rowOff>
    </xdr:to>
    <xdr:sp macro="" textlink="">
      <xdr:nvSpPr>
        <xdr:cNvPr id="513" name="円/楕円 512"/>
        <xdr:cNvSpPr/>
      </xdr:nvSpPr>
      <xdr:spPr>
        <a:xfrm>
          <a:off x="12763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36466</xdr:rowOff>
    </xdr:from>
    <xdr:ext cx="469744" cy="259045"/>
    <xdr:sp macro="" textlink="">
      <xdr:nvSpPr>
        <xdr:cNvPr id="514" name="テキスト ボックス 513"/>
        <xdr:cNvSpPr txBox="1"/>
      </xdr:nvSpPr>
      <xdr:spPr>
        <a:xfrm>
          <a:off x="12579427" y="58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78961</xdr:rowOff>
    </xdr:from>
    <xdr:to>
      <xdr:col>23</xdr:col>
      <xdr:colOff>517525</xdr:colOff>
      <xdr:row>74</xdr:row>
      <xdr:rowOff>97478</xdr:rowOff>
    </xdr:to>
    <xdr:cxnSp macro="">
      <xdr:nvCxnSpPr>
        <xdr:cNvPr id="590" name="直線コネクタ 589"/>
        <xdr:cNvCxnSpPr/>
      </xdr:nvCxnSpPr>
      <xdr:spPr>
        <a:xfrm>
          <a:off x="15481300" y="12766261"/>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1"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164457</xdr:rowOff>
    </xdr:from>
    <xdr:to>
      <xdr:col>22</xdr:col>
      <xdr:colOff>365125</xdr:colOff>
      <xdr:row>74</xdr:row>
      <xdr:rowOff>78961</xdr:rowOff>
    </xdr:to>
    <xdr:cxnSp macro="">
      <xdr:nvCxnSpPr>
        <xdr:cNvPr id="593" name="直線コネクタ 592"/>
        <xdr:cNvCxnSpPr/>
      </xdr:nvCxnSpPr>
      <xdr:spPr>
        <a:xfrm>
          <a:off x="14592300" y="1268030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5" name="テキスト ボックス 594"/>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164457</xdr:rowOff>
    </xdr:from>
    <xdr:to>
      <xdr:col>21</xdr:col>
      <xdr:colOff>161925</xdr:colOff>
      <xdr:row>73</xdr:row>
      <xdr:rowOff>166355</xdr:rowOff>
    </xdr:to>
    <xdr:cxnSp macro="">
      <xdr:nvCxnSpPr>
        <xdr:cNvPr id="596" name="直線コネクタ 595"/>
        <xdr:cNvCxnSpPr/>
      </xdr:nvCxnSpPr>
      <xdr:spPr>
        <a:xfrm flipV="1">
          <a:off x="13703300" y="12680307"/>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157393</xdr:rowOff>
    </xdr:from>
    <xdr:to>
      <xdr:col>19</xdr:col>
      <xdr:colOff>644525</xdr:colOff>
      <xdr:row>73</xdr:row>
      <xdr:rowOff>166355</xdr:rowOff>
    </xdr:to>
    <xdr:cxnSp macro="">
      <xdr:nvCxnSpPr>
        <xdr:cNvPr id="599" name="直線コネクタ 598"/>
        <xdr:cNvCxnSpPr/>
      </xdr:nvCxnSpPr>
      <xdr:spPr>
        <a:xfrm>
          <a:off x="12814300" y="1267324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46678</xdr:rowOff>
    </xdr:from>
    <xdr:to>
      <xdr:col>23</xdr:col>
      <xdr:colOff>568325</xdr:colOff>
      <xdr:row>74</xdr:row>
      <xdr:rowOff>148278</xdr:rowOff>
    </xdr:to>
    <xdr:sp macro="" textlink="">
      <xdr:nvSpPr>
        <xdr:cNvPr id="609" name="円/楕円 608"/>
        <xdr:cNvSpPr/>
      </xdr:nvSpPr>
      <xdr:spPr>
        <a:xfrm>
          <a:off x="16268700" y="127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25105</xdr:rowOff>
    </xdr:from>
    <xdr:ext cx="534377" cy="259045"/>
    <xdr:sp macro="" textlink="">
      <xdr:nvSpPr>
        <xdr:cNvPr id="610" name="公債費該当値テキスト"/>
        <xdr:cNvSpPr txBox="1"/>
      </xdr:nvSpPr>
      <xdr:spPr>
        <a:xfrm>
          <a:off x="16370300" y="127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28161</xdr:rowOff>
    </xdr:from>
    <xdr:to>
      <xdr:col>22</xdr:col>
      <xdr:colOff>415925</xdr:colOff>
      <xdr:row>74</xdr:row>
      <xdr:rowOff>129761</xdr:rowOff>
    </xdr:to>
    <xdr:sp macro="" textlink="">
      <xdr:nvSpPr>
        <xdr:cNvPr id="611" name="円/楕円 610"/>
        <xdr:cNvSpPr/>
      </xdr:nvSpPr>
      <xdr:spPr>
        <a:xfrm>
          <a:off x="15430500" y="12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120888</xdr:rowOff>
    </xdr:from>
    <xdr:ext cx="534377" cy="259045"/>
    <xdr:sp macro="" textlink="">
      <xdr:nvSpPr>
        <xdr:cNvPr id="612" name="テキスト ボックス 611"/>
        <xdr:cNvSpPr txBox="1"/>
      </xdr:nvSpPr>
      <xdr:spPr>
        <a:xfrm>
          <a:off x="15214111" y="128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113657</xdr:rowOff>
    </xdr:from>
    <xdr:to>
      <xdr:col>21</xdr:col>
      <xdr:colOff>212725</xdr:colOff>
      <xdr:row>74</xdr:row>
      <xdr:rowOff>43807</xdr:rowOff>
    </xdr:to>
    <xdr:sp macro="" textlink="">
      <xdr:nvSpPr>
        <xdr:cNvPr id="613" name="円/楕円 612"/>
        <xdr:cNvSpPr/>
      </xdr:nvSpPr>
      <xdr:spPr>
        <a:xfrm>
          <a:off x="14541500" y="1262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34934</xdr:rowOff>
    </xdr:from>
    <xdr:ext cx="534377" cy="259045"/>
    <xdr:sp macro="" textlink="">
      <xdr:nvSpPr>
        <xdr:cNvPr id="614" name="テキスト ボックス 613"/>
        <xdr:cNvSpPr txBox="1"/>
      </xdr:nvSpPr>
      <xdr:spPr>
        <a:xfrm>
          <a:off x="14325111" y="1272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115555</xdr:rowOff>
    </xdr:from>
    <xdr:to>
      <xdr:col>20</xdr:col>
      <xdr:colOff>9525</xdr:colOff>
      <xdr:row>74</xdr:row>
      <xdr:rowOff>45705</xdr:rowOff>
    </xdr:to>
    <xdr:sp macro="" textlink="">
      <xdr:nvSpPr>
        <xdr:cNvPr id="615" name="円/楕円 614"/>
        <xdr:cNvSpPr/>
      </xdr:nvSpPr>
      <xdr:spPr>
        <a:xfrm>
          <a:off x="13652500" y="126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36832</xdr:rowOff>
    </xdr:from>
    <xdr:ext cx="534377" cy="259045"/>
    <xdr:sp macro="" textlink="">
      <xdr:nvSpPr>
        <xdr:cNvPr id="616" name="テキスト ボックス 615"/>
        <xdr:cNvSpPr txBox="1"/>
      </xdr:nvSpPr>
      <xdr:spPr>
        <a:xfrm>
          <a:off x="13436111" y="127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106593</xdr:rowOff>
    </xdr:from>
    <xdr:to>
      <xdr:col>18</xdr:col>
      <xdr:colOff>492125</xdr:colOff>
      <xdr:row>74</xdr:row>
      <xdr:rowOff>36743</xdr:rowOff>
    </xdr:to>
    <xdr:sp macro="" textlink="">
      <xdr:nvSpPr>
        <xdr:cNvPr id="617" name="円/楕円 616"/>
        <xdr:cNvSpPr/>
      </xdr:nvSpPr>
      <xdr:spPr>
        <a:xfrm>
          <a:off x="12763500" y="126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27870</xdr:rowOff>
    </xdr:from>
    <xdr:ext cx="534377" cy="259045"/>
    <xdr:sp macro="" textlink="">
      <xdr:nvSpPr>
        <xdr:cNvPr id="618" name="テキスト ボックス 617"/>
        <xdr:cNvSpPr txBox="1"/>
      </xdr:nvSpPr>
      <xdr:spPr>
        <a:xfrm>
          <a:off x="12547111" y="1271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141720</xdr:rowOff>
    </xdr:from>
    <xdr:to>
      <xdr:col>23</xdr:col>
      <xdr:colOff>517525</xdr:colOff>
      <xdr:row>97</xdr:row>
      <xdr:rowOff>4598</xdr:rowOff>
    </xdr:to>
    <xdr:cxnSp macro="">
      <xdr:nvCxnSpPr>
        <xdr:cNvPr id="647" name="直線コネクタ 646"/>
        <xdr:cNvCxnSpPr/>
      </xdr:nvCxnSpPr>
      <xdr:spPr>
        <a:xfrm flipV="1">
          <a:off x="15481300" y="16600920"/>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8"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157798</xdr:rowOff>
    </xdr:from>
    <xdr:to>
      <xdr:col>22</xdr:col>
      <xdr:colOff>365125</xdr:colOff>
      <xdr:row>97</xdr:row>
      <xdr:rowOff>4598</xdr:rowOff>
    </xdr:to>
    <xdr:cxnSp macro="">
      <xdr:nvCxnSpPr>
        <xdr:cNvPr id="650" name="直線コネクタ 649"/>
        <xdr:cNvCxnSpPr/>
      </xdr:nvCxnSpPr>
      <xdr:spPr>
        <a:xfrm>
          <a:off x="14592300" y="16445548"/>
          <a:ext cx="8890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2" name="テキスト ボックス 651"/>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157798</xdr:rowOff>
    </xdr:from>
    <xdr:to>
      <xdr:col>21</xdr:col>
      <xdr:colOff>161925</xdr:colOff>
      <xdr:row>96</xdr:row>
      <xdr:rowOff>127622</xdr:rowOff>
    </xdr:to>
    <xdr:cxnSp macro="">
      <xdr:nvCxnSpPr>
        <xdr:cNvPr id="653" name="直線コネクタ 652"/>
        <xdr:cNvCxnSpPr/>
      </xdr:nvCxnSpPr>
      <xdr:spPr>
        <a:xfrm flipV="1">
          <a:off x="13703300" y="16445548"/>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5" name="テキスト ボックス 654"/>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82017</xdr:rowOff>
    </xdr:from>
    <xdr:to>
      <xdr:col>19</xdr:col>
      <xdr:colOff>644525</xdr:colOff>
      <xdr:row>96</xdr:row>
      <xdr:rowOff>127622</xdr:rowOff>
    </xdr:to>
    <xdr:cxnSp macro="">
      <xdr:nvCxnSpPr>
        <xdr:cNvPr id="656" name="直線コネクタ 655"/>
        <xdr:cNvCxnSpPr/>
      </xdr:nvCxnSpPr>
      <xdr:spPr>
        <a:xfrm>
          <a:off x="12814300" y="16198317"/>
          <a:ext cx="889000" cy="38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58" name="テキスト ボックス 657"/>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0" name="テキスト ボックス 659"/>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90920</xdr:rowOff>
    </xdr:from>
    <xdr:to>
      <xdr:col>23</xdr:col>
      <xdr:colOff>568325</xdr:colOff>
      <xdr:row>97</xdr:row>
      <xdr:rowOff>21070</xdr:rowOff>
    </xdr:to>
    <xdr:sp macro="" textlink="">
      <xdr:nvSpPr>
        <xdr:cNvPr id="666" name="円/楕円 665"/>
        <xdr:cNvSpPr/>
      </xdr:nvSpPr>
      <xdr:spPr>
        <a:xfrm>
          <a:off x="16268700" y="165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69347</xdr:rowOff>
    </xdr:from>
    <xdr:ext cx="534377" cy="259045"/>
    <xdr:sp macro="" textlink="">
      <xdr:nvSpPr>
        <xdr:cNvPr id="667" name="積立金該当値テキスト"/>
        <xdr:cNvSpPr txBox="1"/>
      </xdr:nvSpPr>
      <xdr:spPr>
        <a:xfrm>
          <a:off x="16370300" y="165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125248</xdr:rowOff>
    </xdr:from>
    <xdr:to>
      <xdr:col>22</xdr:col>
      <xdr:colOff>415925</xdr:colOff>
      <xdr:row>97</xdr:row>
      <xdr:rowOff>55398</xdr:rowOff>
    </xdr:to>
    <xdr:sp macro="" textlink="">
      <xdr:nvSpPr>
        <xdr:cNvPr id="668" name="円/楕円 667"/>
        <xdr:cNvSpPr/>
      </xdr:nvSpPr>
      <xdr:spPr>
        <a:xfrm>
          <a:off x="154305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46525</xdr:rowOff>
    </xdr:from>
    <xdr:ext cx="534377" cy="259045"/>
    <xdr:sp macro="" textlink="">
      <xdr:nvSpPr>
        <xdr:cNvPr id="669" name="テキスト ボックス 668"/>
        <xdr:cNvSpPr txBox="1"/>
      </xdr:nvSpPr>
      <xdr:spPr>
        <a:xfrm>
          <a:off x="15214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106998</xdr:rowOff>
    </xdr:from>
    <xdr:to>
      <xdr:col>21</xdr:col>
      <xdr:colOff>212725</xdr:colOff>
      <xdr:row>96</xdr:row>
      <xdr:rowOff>37148</xdr:rowOff>
    </xdr:to>
    <xdr:sp macro="" textlink="">
      <xdr:nvSpPr>
        <xdr:cNvPr id="670" name="円/楕円 669"/>
        <xdr:cNvSpPr/>
      </xdr:nvSpPr>
      <xdr:spPr>
        <a:xfrm>
          <a:off x="14541500" y="163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53675</xdr:rowOff>
    </xdr:from>
    <xdr:ext cx="534377" cy="259045"/>
    <xdr:sp macro="" textlink="">
      <xdr:nvSpPr>
        <xdr:cNvPr id="671" name="テキスト ボックス 670"/>
        <xdr:cNvSpPr txBox="1"/>
      </xdr:nvSpPr>
      <xdr:spPr>
        <a:xfrm>
          <a:off x="14325111" y="161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76822</xdr:rowOff>
    </xdr:from>
    <xdr:to>
      <xdr:col>20</xdr:col>
      <xdr:colOff>9525</xdr:colOff>
      <xdr:row>97</xdr:row>
      <xdr:rowOff>6972</xdr:rowOff>
    </xdr:to>
    <xdr:sp macro="" textlink="">
      <xdr:nvSpPr>
        <xdr:cNvPr id="672" name="円/楕円 671"/>
        <xdr:cNvSpPr/>
      </xdr:nvSpPr>
      <xdr:spPr>
        <a:xfrm>
          <a:off x="13652500" y="165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23499</xdr:rowOff>
    </xdr:from>
    <xdr:ext cx="534377" cy="259045"/>
    <xdr:sp macro="" textlink="">
      <xdr:nvSpPr>
        <xdr:cNvPr id="673" name="テキスト ボックス 672"/>
        <xdr:cNvSpPr txBox="1"/>
      </xdr:nvSpPr>
      <xdr:spPr>
        <a:xfrm>
          <a:off x="13436111" y="163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31217</xdr:rowOff>
    </xdr:from>
    <xdr:to>
      <xdr:col>18</xdr:col>
      <xdr:colOff>492125</xdr:colOff>
      <xdr:row>94</xdr:row>
      <xdr:rowOff>132817</xdr:rowOff>
    </xdr:to>
    <xdr:sp macro="" textlink="">
      <xdr:nvSpPr>
        <xdr:cNvPr id="674" name="円/楕円 673"/>
        <xdr:cNvSpPr/>
      </xdr:nvSpPr>
      <xdr:spPr>
        <a:xfrm>
          <a:off x="12763500" y="161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149344</xdr:rowOff>
    </xdr:from>
    <xdr:ext cx="534377" cy="259045"/>
    <xdr:sp macro="" textlink="">
      <xdr:nvSpPr>
        <xdr:cNvPr id="675" name="テキスト ボックス 674"/>
        <xdr:cNvSpPr txBox="1"/>
      </xdr:nvSpPr>
      <xdr:spPr>
        <a:xfrm>
          <a:off x="12547111" y="159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70467</xdr:rowOff>
    </xdr:from>
    <xdr:to>
      <xdr:col>32</xdr:col>
      <xdr:colOff>187325</xdr:colOff>
      <xdr:row>39</xdr:row>
      <xdr:rowOff>98878</xdr:rowOff>
    </xdr:to>
    <xdr:cxnSp macro="">
      <xdr:nvCxnSpPr>
        <xdr:cNvPr id="706" name="直線コネクタ 705"/>
        <xdr:cNvCxnSpPr/>
      </xdr:nvCxnSpPr>
      <xdr:spPr>
        <a:xfrm>
          <a:off x="21323300" y="6757017"/>
          <a:ext cx="8382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70467</xdr:rowOff>
    </xdr:from>
    <xdr:to>
      <xdr:col>31</xdr:col>
      <xdr:colOff>34925</xdr:colOff>
      <xdr:row>39</xdr:row>
      <xdr:rowOff>98878</xdr:rowOff>
    </xdr:to>
    <xdr:cxnSp macro="">
      <xdr:nvCxnSpPr>
        <xdr:cNvPr id="709" name="直線コネクタ 708"/>
        <xdr:cNvCxnSpPr/>
      </xdr:nvCxnSpPr>
      <xdr:spPr>
        <a:xfrm flipV="1">
          <a:off x="20434300" y="6757017"/>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19667</xdr:rowOff>
    </xdr:from>
    <xdr:to>
      <xdr:col>31</xdr:col>
      <xdr:colOff>85725</xdr:colOff>
      <xdr:row>39</xdr:row>
      <xdr:rowOff>121267</xdr:rowOff>
    </xdr:to>
    <xdr:sp macro="" textlink="">
      <xdr:nvSpPr>
        <xdr:cNvPr id="727" name="円/楕円 726"/>
        <xdr:cNvSpPr/>
      </xdr:nvSpPr>
      <xdr:spPr>
        <a:xfrm>
          <a:off x="21272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112394</xdr:rowOff>
    </xdr:from>
    <xdr:ext cx="378565" cy="259045"/>
    <xdr:sp macro="" textlink="">
      <xdr:nvSpPr>
        <xdr:cNvPr id="728" name="テキスト ボックス 727"/>
        <xdr:cNvSpPr txBox="1"/>
      </xdr:nvSpPr>
      <xdr:spPr>
        <a:xfrm>
          <a:off x="21134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129687</xdr:rowOff>
    </xdr:from>
    <xdr:to>
      <xdr:col>32</xdr:col>
      <xdr:colOff>187325</xdr:colOff>
      <xdr:row>58</xdr:row>
      <xdr:rowOff>4689</xdr:rowOff>
    </xdr:to>
    <xdr:cxnSp macro="">
      <xdr:nvCxnSpPr>
        <xdr:cNvPr id="761" name="直線コネクタ 760"/>
        <xdr:cNvCxnSpPr/>
      </xdr:nvCxnSpPr>
      <xdr:spPr>
        <a:xfrm>
          <a:off x="21323300" y="9902337"/>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129687</xdr:rowOff>
    </xdr:from>
    <xdr:to>
      <xdr:col>31</xdr:col>
      <xdr:colOff>34925</xdr:colOff>
      <xdr:row>57</xdr:row>
      <xdr:rowOff>144318</xdr:rowOff>
    </xdr:to>
    <xdr:cxnSp macro="">
      <xdr:nvCxnSpPr>
        <xdr:cNvPr id="764" name="直線コネクタ 763"/>
        <xdr:cNvCxnSpPr/>
      </xdr:nvCxnSpPr>
      <xdr:spPr>
        <a:xfrm flipV="1">
          <a:off x="20434300" y="990233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142672</xdr:rowOff>
    </xdr:from>
    <xdr:to>
      <xdr:col>29</xdr:col>
      <xdr:colOff>517525</xdr:colOff>
      <xdr:row>57</xdr:row>
      <xdr:rowOff>144318</xdr:rowOff>
    </xdr:to>
    <xdr:cxnSp macro="">
      <xdr:nvCxnSpPr>
        <xdr:cNvPr id="767" name="直線コネクタ 766"/>
        <xdr:cNvCxnSpPr/>
      </xdr:nvCxnSpPr>
      <xdr:spPr>
        <a:xfrm>
          <a:off x="19545300" y="991532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139974</xdr:rowOff>
    </xdr:from>
    <xdr:to>
      <xdr:col>28</xdr:col>
      <xdr:colOff>314325</xdr:colOff>
      <xdr:row>57</xdr:row>
      <xdr:rowOff>142672</xdr:rowOff>
    </xdr:to>
    <xdr:cxnSp macro="">
      <xdr:nvCxnSpPr>
        <xdr:cNvPr id="770" name="直線コネクタ 769"/>
        <xdr:cNvCxnSpPr/>
      </xdr:nvCxnSpPr>
      <xdr:spPr>
        <a:xfrm>
          <a:off x="18656300" y="9912624"/>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4" name="テキスト ボックス 773"/>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125339</xdr:rowOff>
    </xdr:from>
    <xdr:to>
      <xdr:col>32</xdr:col>
      <xdr:colOff>238125</xdr:colOff>
      <xdr:row>58</xdr:row>
      <xdr:rowOff>55489</xdr:rowOff>
    </xdr:to>
    <xdr:sp macro="" textlink="">
      <xdr:nvSpPr>
        <xdr:cNvPr id="780" name="円/楕円 779"/>
        <xdr:cNvSpPr/>
      </xdr:nvSpPr>
      <xdr:spPr>
        <a:xfrm>
          <a:off x="22110700" y="98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103766</xdr:rowOff>
    </xdr:from>
    <xdr:ext cx="469744" cy="259045"/>
    <xdr:sp macro="" textlink="">
      <xdr:nvSpPr>
        <xdr:cNvPr id="781" name="貸付金該当値テキスト"/>
        <xdr:cNvSpPr txBox="1"/>
      </xdr:nvSpPr>
      <xdr:spPr>
        <a:xfrm>
          <a:off x="22212300" y="98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78887</xdr:rowOff>
    </xdr:from>
    <xdr:to>
      <xdr:col>31</xdr:col>
      <xdr:colOff>85725</xdr:colOff>
      <xdr:row>58</xdr:row>
      <xdr:rowOff>9037</xdr:rowOff>
    </xdr:to>
    <xdr:sp macro="" textlink="">
      <xdr:nvSpPr>
        <xdr:cNvPr id="782" name="円/楕円 781"/>
        <xdr:cNvSpPr/>
      </xdr:nvSpPr>
      <xdr:spPr>
        <a:xfrm>
          <a:off x="21272500" y="98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xdr:rowOff>
    </xdr:from>
    <xdr:ext cx="469744" cy="259045"/>
    <xdr:sp macro="" textlink="">
      <xdr:nvSpPr>
        <xdr:cNvPr id="783" name="テキスト ボックス 782"/>
        <xdr:cNvSpPr txBox="1"/>
      </xdr:nvSpPr>
      <xdr:spPr>
        <a:xfrm>
          <a:off x="21088427" y="994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93518</xdr:rowOff>
    </xdr:from>
    <xdr:to>
      <xdr:col>29</xdr:col>
      <xdr:colOff>568325</xdr:colOff>
      <xdr:row>58</xdr:row>
      <xdr:rowOff>23668</xdr:rowOff>
    </xdr:to>
    <xdr:sp macro="" textlink="">
      <xdr:nvSpPr>
        <xdr:cNvPr id="784" name="円/楕円 783"/>
        <xdr:cNvSpPr/>
      </xdr:nvSpPr>
      <xdr:spPr>
        <a:xfrm>
          <a:off x="20383500" y="98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14795</xdr:rowOff>
    </xdr:from>
    <xdr:ext cx="469744" cy="259045"/>
    <xdr:sp macro="" textlink="">
      <xdr:nvSpPr>
        <xdr:cNvPr id="785" name="テキスト ボックス 784"/>
        <xdr:cNvSpPr txBox="1"/>
      </xdr:nvSpPr>
      <xdr:spPr>
        <a:xfrm>
          <a:off x="20199427" y="995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91872</xdr:rowOff>
    </xdr:from>
    <xdr:to>
      <xdr:col>28</xdr:col>
      <xdr:colOff>365125</xdr:colOff>
      <xdr:row>58</xdr:row>
      <xdr:rowOff>22022</xdr:rowOff>
    </xdr:to>
    <xdr:sp macro="" textlink="">
      <xdr:nvSpPr>
        <xdr:cNvPr id="786" name="円/楕円 785"/>
        <xdr:cNvSpPr/>
      </xdr:nvSpPr>
      <xdr:spPr>
        <a:xfrm>
          <a:off x="19494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13149</xdr:rowOff>
    </xdr:from>
    <xdr:ext cx="469744" cy="259045"/>
    <xdr:sp macro="" textlink="">
      <xdr:nvSpPr>
        <xdr:cNvPr id="787" name="テキスト ボックス 786"/>
        <xdr:cNvSpPr txBox="1"/>
      </xdr:nvSpPr>
      <xdr:spPr>
        <a:xfrm>
          <a:off x="19310427" y="99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89174</xdr:rowOff>
    </xdr:from>
    <xdr:to>
      <xdr:col>27</xdr:col>
      <xdr:colOff>161925</xdr:colOff>
      <xdr:row>58</xdr:row>
      <xdr:rowOff>19324</xdr:rowOff>
    </xdr:to>
    <xdr:sp macro="" textlink="">
      <xdr:nvSpPr>
        <xdr:cNvPr id="788" name="円/楕円 787"/>
        <xdr:cNvSpPr/>
      </xdr:nvSpPr>
      <xdr:spPr>
        <a:xfrm>
          <a:off x="18605500" y="98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10451</xdr:rowOff>
    </xdr:from>
    <xdr:ext cx="469744" cy="259045"/>
    <xdr:sp macro="" textlink="">
      <xdr:nvSpPr>
        <xdr:cNvPr id="789" name="テキスト ボックス 788"/>
        <xdr:cNvSpPr txBox="1"/>
      </xdr:nvSpPr>
      <xdr:spPr>
        <a:xfrm>
          <a:off x="18421427" y="995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100457</xdr:rowOff>
    </xdr:from>
    <xdr:to>
      <xdr:col>32</xdr:col>
      <xdr:colOff>187325</xdr:colOff>
      <xdr:row>76</xdr:row>
      <xdr:rowOff>128727</xdr:rowOff>
    </xdr:to>
    <xdr:cxnSp macro="">
      <xdr:nvCxnSpPr>
        <xdr:cNvPr id="819" name="直線コネクタ 818"/>
        <xdr:cNvCxnSpPr/>
      </xdr:nvCxnSpPr>
      <xdr:spPr>
        <a:xfrm flipV="1">
          <a:off x="21323300" y="13130657"/>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0"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128727</xdr:rowOff>
    </xdr:from>
    <xdr:to>
      <xdr:col>31</xdr:col>
      <xdr:colOff>34925</xdr:colOff>
      <xdr:row>77</xdr:row>
      <xdr:rowOff>10122</xdr:rowOff>
    </xdr:to>
    <xdr:cxnSp macro="">
      <xdr:nvCxnSpPr>
        <xdr:cNvPr id="822" name="直線コネクタ 821"/>
        <xdr:cNvCxnSpPr/>
      </xdr:nvCxnSpPr>
      <xdr:spPr>
        <a:xfrm flipV="1">
          <a:off x="20434300" y="13158927"/>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4" name="テキスト ボックス 823"/>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110210</xdr:rowOff>
    </xdr:from>
    <xdr:to>
      <xdr:col>29</xdr:col>
      <xdr:colOff>517525</xdr:colOff>
      <xdr:row>77</xdr:row>
      <xdr:rowOff>10122</xdr:rowOff>
    </xdr:to>
    <xdr:cxnSp macro="">
      <xdr:nvCxnSpPr>
        <xdr:cNvPr id="825" name="直線コネクタ 824"/>
        <xdr:cNvCxnSpPr/>
      </xdr:nvCxnSpPr>
      <xdr:spPr>
        <a:xfrm>
          <a:off x="19545300" y="13140410"/>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7" name="テキスト ボックス 826"/>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110210</xdr:rowOff>
    </xdr:from>
    <xdr:to>
      <xdr:col>28</xdr:col>
      <xdr:colOff>314325</xdr:colOff>
      <xdr:row>77</xdr:row>
      <xdr:rowOff>46926</xdr:rowOff>
    </xdr:to>
    <xdr:cxnSp macro="">
      <xdr:nvCxnSpPr>
        <xdr:cNvPr id="828" name="直線コネクタ 827"/>
        <xdr:cNvCxnSpPr/>
      </xdr:nvCxnSpPr>
      <xdr:spPr>
        <a:xfrm flipV="1">
          <a:off x="18656300" y="13140410"/>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0" name="テキスト ボックス 829"/>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49657</xdr:rowOff>
    </xdr:from>
    <xdr:to>
      <xdr:col>32</xdr:col>
      <xdr:colOff>238125</xdr:colOff>
      <xdr:row>76</xdr:row>
      <xdr:rowOff>151257</xdr:rowOff>
    </xdr:to>
    <xdr:sp macro="" textlink="">
      <xdr:nvSpPr>
        <xdr:cNvPr id="838" name="円/楕円 837"/>
        <xdr:cNvSpPr/>
      </xdr:nvSpPr>
      <xdr:spPr>
        <a:xfrm>
          <a:off x="221107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28084</xdr:rowOff>
    </xdr:from>
    <xdr:ext cx="534377" cy="259045"/>
    <xdr:sp macro="" textlink="">
      <xdr:nvSpPr>
        <xdr:cNvPr id="839" name="繰出金該当値テキスト"/>
        <xdr:cNvSpPr txBox="1"/>
      </xdr:nvSpPr>
      <xdr:spPr>
        <a:xfrm>
          <a:off x="22212300" y="130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77927</xdr:rowOff>
    </xdr:from>
    <xdr:to>
      <xdr:col>31</xdr:col>
      <xdr:colOff>85725</xdr:colOff>
      <xdr:row>77</xdr:row>
      <xdr:rowOff>8077</xdr:rowOff>
    </xdr:to>
    <xdr:sp macro="" textlink="">
      <xdr:nvSpPr>
        <xdr:cNvPr id="840" name="円/楕円 839"/>
        <xdr:cNvSpPr/>
      </xdr:nvSpPr>
      <xdr:spPr>
        <a:xfrm>
          <a:off x="212725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170654</xdr:rowOff>
    </xdr:from>
    <xdr:ext cx="534377" cy="259045"/>
    <xdr:sp macro="" textlink="">
      <xdr:nvSpPr>
        <xdr:cNvPr id="841" name="テキスト ボックス 840"/>
        <xdr:cNvSpPr txBox="1"/>
      </xdr:nvSpPr>
      <xdr:spPr>
        <a:xfrm>
          <a:off x="21056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130772</xdr:rowOff>
    </xdr:from>
    <xdr:to>
      <xdr:col>29</xdr:col>
      <xdr:colOff>568325</xdr:colOff>
      <xdr:row>77</xdr:row>
      <xdr:rowOff>60922</xdr:rowOff>
    </xdr:to>
    <xdr:sp macro="" textlink="">
      <xdr:nvSpPr>
        <xdr:cNvPr id="842" name="円/楕円 841"/>
        <xdr:cNvSpPr/>
      </xdr:nvSpPr>
      <xdr:spPr>
        <a:xfrm>
          <a:off x="20383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52049</xdr:rowOff>
    </xdr:from>
    <xdr:ext cx="534377" cy="259045"/>
    <xdr:sp macro="" textlink="">
      <xdr:nvSpPr>
        <xdr:cNvPr id="843" name="テキスト ボックス 842"/>
        <xdr:cNvSpPr txBox="1"/>
      </xdr:nvSpPr>
      <xdr:spPr>
        <a:xfrm>
          <a:off x="20167111" y="132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59410</xdr:rowOff>
    </xdr:from>
    <xdr:to>
      <xdr:col>28</xdr:col>
      <xdr:colOff>365125</xdr:colOff>
      <xdr:row>76</xdr:row>
      <xdr:rowOff>161010</xdr:rowOff>
    </xdr:to>
    <xdr:sp macro="" textlink="">
      <xdr:nvSpPr>
        <xdr:cNvPr id="844" name="円/楕円 843"/>
        <xdr:cNvSpPr/>
      </xdr:nvSpPr>
      <xdr:spPr>
        <a:xfrm>
          <a:off x="19494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152137</xdr:rowOff>
    </xdr:from>
    <xdr:ext cx="534377" cy="259045"/>
    <xdr:sp macro="" textlink="">
      <xdr:nvSpPr>
        <xdr:cNvPr id="845" name="テキスト ボックス 844"/>
        <xdr:cNvSpPr txBox="1"/>
      </xdr:nvSpPr>
      <xdr:spPr>
        <a:xfrm>
          <a:off x="19278111" y="131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167576</xdr:rowOff>
    </xdr:from>
    <xdr:to>
      <xdr:col>27</xdr:col>
      <xdr:colOff>161925</xdr:colOff>
      <xdr:row>77</xdr:row>
      <xdr:rowOff>97726</xdr:rowOff>
    </xdr:to>
    <xdr:sp macro="" textlink="">
      <xdr:nvSpPr>
        <xdr:cNvPr id="846" name="円/楕円 845"/>
        <xdr:cNvSpPr/>
      </xdr:nvSpPr>
      <xdr:spPr>
        <a:xfrm>
          <a:off x="18605500" y="131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88853</xdr:rowOff>
    </xdr:from>
    <xdr:ext cx="534377" cy="259045"/>
    <xdr:sp macro="" textlink="">
      <xdr:nvSpPr>
        <xdr:cNvPr id="847" name="テキスト ボックス 846"/>
        <xdr:cNvSpPr txBox="1"/>
      </xdr:nvSpPr>
      <xdr:spPr>
        <a:xfrm>
          <a:off x="18389111" y="132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aseline="0">
              <a:solidFill>
                <a:schemeClr val="dk1"/>
              </a:solidFill>
              <a:latin typeface="+mn-lt"/>
              <a:ea typeface="+mn-ea"/>
              <a:cs typeface="+mn-cs"/>
            </a:rPr>
            <a:t>　</a:t>
          </a:r>
          <a:r>
            <a:rPr kumimoji="1" lang="ja-JP" altLang="ja-JP" sz="1200">
              <a:solidFill>
                <a:schemeClr val="dk1"/>
              </a:solidFill>
              <a:latin typeface="+mn-ea"/>
              <a:ea typeface="+mn-ea"/>
              <a:cs typeface="+mn-cs"/>
            </a:rPr>
            <a:t>歳出決算総額は、住民一人当たり</a:t>
          </a:r>
          <a:r>
            <a:rPr kumimoji="1" lang="en-US" altLang="ja-JP" sz="1200">
              <a:solidFill>
                <a:schemeClr val="dk1"/>
              </a:solidFill>
              <a:latin typeface="+mn-ea"/>
              <a:ea typeface="+mn-ea"/>
              <a:cs typeface="+mn-cs"/>
            </a:rPr>
            <a:t>331,396</a:t>
          </a:r>
          <a:r>
            <a:rPr kumimoji="1" lang="ja-JP" altLang="ja-JP" sz="1200">
              <a:solidFill>
                <a:schemeClr val="dk1"/>
              </a:solidFill>
              <a:latin typeface="+mn-ea"/>
              <a:ea typeface="+mn-ea"/>
              <a:cs typeface="+mn-cs"/>
            </a:rPr>
            <a:t>円となっている。主な構成項目である人件費は、住民一人当たり</a:t>
          </a:r>
          <a:r>
            <a:rPr kumimoji="1" lang="en-US" altLang="ja-JP" sz="1200">
              <a:solidFill>
                <a:schemeClr val="dk1"/>
              </a:solidFill>
              <a:latin typeface="+mn-ea"/>
              <a:ea typeface="+mn-ea"/>
              <a:cs typeface="+mn-cs"/>
            </a:rPr>
            <a:t>51,660</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25</a:t>
          </a:r>
          <a:r>
            <a:rPr kumimoji="1" lang="ja-JP" altLang="ja-JP" sz="1200">
              <a:solidFill>
                <a:schemeClr val="dk1"/>
              </a:solidFill>
              <a:latin typeface="+mn-ea"/>
              <a:ea typeface="+mn-ea"/>
              <a:cs typeface="+mn-cs"/>
            </a:rPr>
            <a:t>年度から</a:t>
          </a:r>
          <a:r>
            <a:rPr kumimoji="1" lang="en-US" altLang="ja-JP" sz="1200">
              <a:solidFill>
                <a:schemeClr val="dk1"/>
              </a:solidFill>
              <a:latin typeface="+mn-ea"/>
              <a:ea typeface="+mn-ea"/>
              <a:cs typeface="+mn-cs"/>
            </a:rPr>
            <a:t>52,000</a:t>
          </a:r>
          <a:r>
            <a:rPr kumimoji="1" lang="ja-JP" altLang="ja-JP" sz="1200">
              <a:solidFill>
                <a:schemeClr val="dk1"/>
              </a:solidFill>
              <a:latin typeface="+mn-ea"/>
              <a:ea typeface="+mn-ea"/>
              <a:cs typeface="+mn-cs"/>
            </a:rPr>
            <a:t>円程度で推移してきており、類似団体平均を下回っている傾向にある。</a:t>
          </a:r>
          <a:r>
            <a:rPr lang="ja-JP" altLang="ja-JP" sz="1200" b="0" i="0" baseline="0">
              <a:solidFill>
                <a:schemeClr val="dk1"/>
              </a:solidFill>
              <a:latin typeface="+mn-ea"/>
              <a:ea typeface="+mn-ea"/>
              <a:cs typeface="+mn-cs"/>
            </a:rPr>
            <a:t>これは、消防広域化により、平成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年度に埼玉東部消防組合が設立され、消防職員人件費が補助費等（組合負担金）に移行したことが主な要因である。</a:t>
          </a:r>
          <a:r>
            <a:rPr kumimoji="1" lang="ja-JP" altLang="ja-JP" sz="1200">
              <a:solidFill>
                <a:schemeClr val="dk1"/>
              </a:solidFill>
              <a:latin typeface="+mn-ea"/>
              <a:ea typeface="+mn-ea"/>
              <a:cs typeface="+mn-cs"/>
            </a:rPr>
            <a:t>　</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普通建設事業費は住民一人当たり</a:t>
          </a:r>
          <a:r>
            <a:rPr kumimoji="1" lang="en-US" altLang="ja-JP" sz="1200">
              <a:solidFill>
                <a:schemeClr val="dk1"/>
              </a:solidFill>
              <a:latin typeface="+mn-ea"/>
              <a:ea typeface="+mn-ea"/>
              <a:cs typeface="+mn-cs"/>
            </a:rPr>
            <a:t>27,852</a:t>
          </a:r>
          <a:r>
            <a:rPr kumimoji="1" lang="ja-JP" altLang="ja-JP" sz="1200">
              <a:solidFill>
                <a:schemeClr val="dk1"/>
              </a:solidFill>
              <a:latin typeface="+mn-ea"/>
              <a:ea typeface="+mn-ea"/>
              <a:cs typeface="+mn-cs"/>
            </a:rPr>
            <a:t>円となっており、類似団体と比較して一人当たりコストが低い状況となっている。しかし、今後、多くの施設が更新の時期や大規模改修を迎えるため、長期的な視点をもって、更新・統廃合・長寿命化などを計画的に行っていく。</a:t>
          </a:r>
          <a:endParaRPr kumimoji="1" lang="ja-JP" altLang="en-US"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114,289
112,875
133.30
41,822,688
37,874,885
3,269,499
24,796,691
32,141,005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22352</xdr:rowOff>
    </xdr:from>
    <xdr:to>
      <xdr:col>6</xdr:col>
      <xdr:colOff>510540</xdr:colOff>
      <xdr:row>39</xdr:row>
      <xdr:rowOff>1778</xdr:rowOff>
    </xdr:to>
    <xdr:cxnSp macro="">
      <xdr:nvCxnSpPr>
        <xdr:cNvPr id="56" name="直線コネクタ 55"/>
        <xdr:cNvCxnSpPr/>
      </xdr:nvCxnSpPr>
      <xdr:spPr>
        <a:xfrm flipV="1">
          <a:off x="4633595" y="5508752"/>
          <a:ext cx="127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5605</xdr:rowOff>
    </xdr:from>
    <xdr:ext cx="469744" cy="259045"/>
    <xdr:sp macro="" textlink="">
      <xdr:nvSpPr>
        <xdr:cNvPr id="57" name="議会費最小値テキスト"/>
        <xdr:cNvSpPr txBox="1"/>
      </xdr:nvSpPr>
      <xdr:spPr>
        <a:xfrm>
          <a:off x="4686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39</xdr:row>
      <xdr:rowOff>1778</xdr:rowOff>
    </xdr:from>
    <xdr:to>
      <xdr:col>6</xdr:col>
      <xdr:colOff>600075</xdr:colOff>
      <xdr:row>39</xdr:row>
      <xdr:rowOff>1778</xdr:rowOff>
    </xdr:to>
    <xdr:cxnSp macro="">
      <xdr:nvCxnSpPr>
        <xdr:cNvPr id="58" name="直線コネクタ 57"/>
        <xdr:cNvCxnSpPr/>
      </xdr:nvCxnSpPr>
      <xdr:spPr>
        <a:xfrm>
          <a:off x="4546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140479</xdr:rowOff>
    </xdr:from>
    <xdr:ext cx="469744" cy="259045"/>
    <xdr:sp macro="" textlink="">
      <xdr:nvSpPr>
        <xdr:cNvPr id="59" name="議会費最大値テキスト"/>
        <xdr:cNvSpPr txBox="1"/>
      </xdr:nvSpPr>
      <xdr:spPr>
        <a:xfrm>
          <a:off x="4686300"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32</xdr:row>
      <xdr:rowOff>22352</xdr:rowOff>
    </xdr:from>
    <xdr:to>
      <xdr:col>6</xdr:col>
      <xdr:colOff>600075</xdr:colOff>
      <xdr:row>32</xdr:row>
      <xdr:rowOff>22352</xdr:rowOff>
    </xdr:to>
    <xdr:cxnSp macro="">
      <xdr:nvCxnSpPr>
        <xdr:cNvPr id="60" name="直線コネクタ 59"/>
        <xdr:cNvCxnSpPr/>
      </xdr:nvCxnSpPr>
      <xdr:spPr>
        <a:xfrm>
          <a:off x="4546600" y="550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144272</xdr:rowOff>
    </xdr:from>
    <xdr:to>
      <xdr:col>6</xdr:col>
      <xdr:colOff>511175</xdr:colOff>
      <xdr:row>34</xdr:row>
      <xdr:rowOff>39878</xdr:rowOff>
    </xdr:to>
    <xdr:cxnSp macro="">
      <xdr:nvCxnSpPr>
        <xdr:cNvPr id="61" name="直線コネクタ 60"/>
        <xdr:cNvCxnSpPr/>
      </xdr:nvCxnSpPr>
      <xdr:spPr>
        <a:xfrm>
          <a:off x="3797300" y="5802122"/>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109237</xdr:rowOff>
    </xdr:from>
    <xdr:ext cx="469744" cy="259045"/>
    <xdr:sp macro="" textlink="">
      <xdr:nvSpPr>
        <xdr:cNvPr id="62" name="議会費平均値テキスト"/>
        <xdr:cNvSpPr txBox="1"/>
      </xdr:nvSpPr>
      <xdr:spPr>
        <a:xfrm>
          <a:off x="4686300" y="610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130810</xdr:rowOff>
    </xdr:from>
    <xdr:to>
      <xdr:col>6</xdr:col>
      <xdr:colOff>561975</xdr:colOff>
      <xdr:row>36</xdr:row>
      <xdr:rowOff>60960</xdr:rowOff>
    </xdr:to>
    <xdr:sp macro="" textlink="">
      <xdr:nvSpPr>
        <xdr:cNvPr id="63" name="フローチャート : 判断 62"/>
        <xdr:cNvSpPr/>
      </xdr:nvSpPr>
      <xdr:spPr>
        <a:xfrm>
          <a:off x="4584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144272</xdr:rowOff>
    </xdr:from>
    <xdr:to>
      <xdr:col>5</xdr:col>
      <xdr:colOff>358775</xdr:colOff>
      <xdr:row>34</xdr:row>
      <xdr:rowOff>18542</xdr:rowOff>
    </xdr:to>
    <xdr:cxnSp macro="">
      <xdr:nvCxnSpPr>
        <xdr:cNvPr id="64" name="直線コネクタ 63"/>
        <xdr:cNvCxnSpPr/>
      </xdr:nvCxnSpPr>
      <xdr:spPr>
        <a:xfrm flipV="1">
          <a:off x="2908300" y="58021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31750</xdr:rowOff>
    </xdr:from>
    <xdr:to>
      <xdr:col>5</xdr:col>
      <xdr:colOff>409575</xdr:colOff>
      <xdr:row>35</xdr:row>
      <xdr:rowOff>133350</xdr:rowOff>
    </xdr:to>
    <xdr:sp macro="" textlink="">
      <xdr:nvSpPr>
        <xdr:cNvPr id="65" name="フローチャート : 判断 64"/>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124477</xdr:rowOff>
    </xdr:from>
    <xdr:ext cx="469744" cy="259045"/>
    <xdr:sp macro="" textlink="">
      <xdr:nvSpPr>
        <xdr:cNvPr id="66" name="テキスト ボックス 65"/>
        <xdr:cNvSpPr txBox="1"/>
      </xdr:nvSpPr>
      <xdr:spPr>
        <a:xfrm>
          <a:off x="3562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18542</xdr:rowOff>
    </xdr:from>
    <xdr:to>
      <xdr:col>4</xdr:col>
      <xdr:colOff>155575</xdr:colOff>
      <xdr:row>34</xdr:row>
      <xdr:rowOff>31496</xdr:rowOff>
    </xdr:to>
    <xdr:cxnSp macro="">
      <xdr:nvCxnSpPr>
        <xdr:cNvPr id="67" name="直線コネクタ 66"/>
        <xdr:cNvCxnSpPr/>
      </xdr:nvCxnSpPr>
      <xdr:spPr>
        <a:xfrm flipV="1">
          <a:off x="2019300" y="58478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69850</xdr:rowOff>
    </xdr:from>
    <xdr:to>
      <xdr:col>4</xdr:col>
      <xdr:colOff>206375</xdr:colOff>
      <xdr:row>36</xdr:row>
      <xdr:rowOff>0</xdr:rowOff>
    </xdr:to>
    <xdr:sp macro="" textlink="">
      <xdr:nvSpPr>
        <xdr:cNvPr id="68" name="フローチャート : 判断 67"/>
        <xdr:cNvSpPr/>
      </xdr:nvSpPr>
      <xdr:spPr>
        <a:xfrm>
          <a:off x="2857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162577</xdr:rowOff>
    </xdr:from>
    <xdr:ext cx="469744" cy="259045"/>
    <xdr:sp macro="" textlink="">
      <xdr:nvSpPr>
        <xdr:cNvPr id="69" name="テキスト ボックス 68"/>
        <xdr:cNvSpPr txBox="1"/>
      </xdr:nvSpPr>
      <xdr:spPr>
        <a:xfrm>
          <a:off x="2673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63500</xdr:rowOff>
    </xdr:from>
    <xdr:to>
      <xdr:col>2</xdr:col>
      <xdr:colOff>638175</xdr:colOff>
      <xdr:row>34</xdr:row>
      <xdr:rowOff>31496</xdr:rowOff>
    </xdr:to>
    <xdr:cxnSp macro="">
      <xdr:nvCxnSpPr>
        <xdr:cNvPr id="70" name="直線コネクタ 69"/>
        <xdr:cNvCxnSpPr/>
      </xdr:nvCxnSpPr>
      <xdr:spPr>
        <a:xfrm>
          <a:off x="1130300" y="5378450"/>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155194</xdr:rowOff>
    </xdr:from>
    <xdr:to>
      <xdr:col>3</xdr:col>
      <xdr:colOff>3175</xdr:colOff>
      <xdr:row>35</xdr:row>
      <xdr:rowOff>85344</xdr:rowOff>
    </xdr:to>
    <xdr:sp macro="" textlink="">
      <xdr:nvSpPr>
        <xdr:cNvPr id="71" name="フローチャート : 判断 70"/>
        <xdr:cNvSpPr/>
      </xdr:nvSpPr>
      <xdr:spPr>
        <a:xfrm>
          <a:off x="1968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76471</xdr:rowOff>
    </xdr:from>
    <xdr:ext cx="469744" cy="259045"/>
    <xdr:sp macro="" textlink="">
      <xdr:nvSpPr>
        <xdr:cNvPr id="72" name="テキスト ボックス 71"/>
        <xdr:cNvSpPr txBox="1"/>
      </xdr:nvSpPr>
      <xdr:spPr>
        <a:xfrm>
          <a:off x="1784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508</xdr:rowOff>
    </xdr:from>
    <xdr:to>
      <xdr:col>1</xdr:col>
      <xdr:colOff>485775</xdr:colOff>
      <xdr:row>33</xdr:row>
      <xdr:rowOff>102108</xdr:rowOff>
    </xdr:to>
    <xdr:sp macro="" textlink="">
      <xdr:nvSpPr>
        <xdr:cNvPr id="73" name="フローチャート : 判断 72"/>
        <xdr:cNvSpPr/>
      </xdr:nvSpPr>
      <xdr:spPr>
        <a:xfrm>
          <a:off x="1079500" y="56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93235</xdr:rowOff>
    </xdr:from>
    <xdr:ext cx="469744" cy="259045"/>
    <xdr:sp macro="" textlink="">
      <xdr:nvSpPr>
        <xdr:cNvPr id="74" name="テキスト ボックス 73"/>
        <xdr:cNvSpPr txBox="1"/>
      </xdr:nvSpPr>
      <xdr:spPr>
        <a:xfrm>
          <a:off x="895427" y="57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160528</xdr:rowOff>
    </xdr:from>
    <xdr:to>
      <xdr:col>6</xdr:col>
      <xdr:colOff>561975</xdr:colOff>
      <xdr:row>34</xdr:row>
      <xdr:rowOff>90678</xdr:rowOff>
    </xdr:to>
    <xdr:sp macro="" textlink="">
      <xdr:nvSpPr>
        <xdr:cNvPr id="80" name="円/楕円 79"/>
        <xdr:cNvSpPr/>
      </xdr:nvSpPr>
      <xdr:spPr>
        <a:xfrm>
          <a:off x="45847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11955</xdr:rowOff>
    </xdr:from>
    <xdr:ext cx="469744" cy="259045"/>
    <xdr:sp macro="" textlink="">
      <xdr:nvSpPr>
        <xdr:cNvPr id="81" name="議会費該当値テキスト"/>
        <xdr:cNvSpPr txBox="1"/>
      </xdr:nvSpPr>
      <xdr:spPr>
        <a:xfrm>
          <a:off x="4686300"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93472</xdr:rowOff>
    </xdr:from>
    <xdr:to>
      <xdr:col>5</xdr:col>
      <xdr:colOff>409575</xdr:colOff>
      <xdr:row>34</xdr:row>
      <xdr:rowOff>23622</xdr:rowOff>
    </xdr:to>
    <xdr:sp macro="" textlink="">
      <xdr:nvSpPr>
        <xdr:cNvPr id="82" name="円/楕円 81"/>
        <xdr:cNvSpPr/>
      </xdr:nvSpPr>
      <xdr:spPr>
        <a:xfrm>
          <a:off x="3746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40149</xdr:rowOff>
    </xdr:from>
    <xdr:ext cx="469744" cy="259045"/>
    <xdr:sp macro="" textlink="">
      <xdr:nvSpPr>
        <xdr:cNvPr id="83" name="テキスト ボックス 82"/>
        <xdr:cNvSpPr txBox="1"/>
      </xdr:nvSpPr>
      <xdr:spPr>
        <a:xfrm>
          <a:off x="3562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139192</xdr:rowOff>
    </xdr:from>
    <xdr:to>
      <xdr:col>4</xdr:col>
      <xdr:colOff>206375</xdr:colOff>
      <xdr:row>34</xdr:row>
      <xdr:rowOff>69342</xdr:rowOff>
    </xdr:to>
    <xdr:sp macro="" textlink="">
      <xdr:nvSpPr>
        <xdr:cNvPr id="84" name="円/楕円 83"/>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85869</xdr:rowOff>
    </xdr:from>
    <xdr:ext cx="469744" cy="259045"/>
    <xdr:sp macro="" textlink="">
      <xdr:nvSpPr>
        <xdr:cNvPr id="85" name="テキスト ボックス 84"/>
        <xdr:cNvSpPr txBox="1"/>
      </xdr:nvSpPr>
      <xdr:spPr>
        <a:xfrm>
          <a:off x="2673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152146</xdr:rowOff>
    </xdr:from>
    <xdr:to>
      <xdr:col>3</xdr:col>
      <xdr:colOff>3175</xdr:colOff>
      <xdr:row>34</xdr:row>
      <xdr:rowOff>82296</xdr:rowOff>
    </xdr:to>
    <xdr:sp macro="" textlink="">
      <xdr:nvSpPr>
        <xdr:cNvPr id="86" name="円/楕円 85"/>
        <xdr:cNvSpPr/>
      </xdr:nvSpPr>
      <xdr:spPr>
        <a:xfrm>
          <a:off x="1968500" y="5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98823</xdr:rowOff>
    </xdr:from>
    <xdr:ext cx="469744" cy="259045"/>
    <xdr:sp macro="" textlink="">
      <xdr:nvSpPr>
        <xdr:cNvPr id="87" name="テキスト ボックス 86"/>
        <xdr:cNvSpPr txBox="1"/>
      </xdr:nvSpPr>
      <xdr:spPr>
        <a:xfrm>
          <a:off x="1784427" y="55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12700</xdr:rowOff>
    </xdr:from>
    <xdr:to>
      <xdr:col>1</xdr:col>
      <xdr:colOff>485775</xdr:colOff>
      <xdr:row>31</xdr:row>
      <xdr:rowOff>114300</xdr:rowOff>
    </xdr:to>
    <xdr:sp macro="" textlink="">
      <xdr:nvSpPr>
        <xdr:cNvPr id="88" name="円/楕円 87"/>
        <xdr:cNvSpPr/>
      </xdr:nvSpPr>
      <xdr:spPr>
        <a:xfrm>
          <a:off x="1079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130827</xdr:rowOff>
    </xdr:from>
    <xdr:ext cx="469744" cy="259045"/>
    <xdr:sp macro="" textlink="">
      <xdr:nvSpPr>
        <xdr:cNvPr id="89" name="テキスト ボックス 88"/>
        <xdr:cNvSpPr txBox="1"/>
      </xdr:nvSpPr>
      <xdr:spPr>
        <a:xfrm>
          <a:off x="895427"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4" name="直線コネクタ 113"/>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5"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6" name="直線コネクタ 115"/>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7"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8" name="直線コネクタ 117"/>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96838</xdr:rowOff>
    </xdr:from>
    <xdr:to>
      <xdr:col>6</xdr:col>
      <xdr:colOff>511175</xdr:colOff>
      <xdr:row>56</xdr:row>
      <xdr:rowOff>122307</xdr:rowOff>
    </xdr:to>
    <xdr:cxnSp macro="">
      <xdr:nvCxnSpPr>
        <xdr:cNvPr id="119" name="直線コネクタ 118"/>
        <xdr:cNvCxnSpPr/>
      </xdr:nvCxnSpPr>
      <xdr:spPr>
        <a:xfrm flipV="1">
          <a:off x="3797300" y="9698038"/>
          <a:ext cx="8382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20"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21" name="フローチャート : 判断 120"/>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112249</xdr:rowOff>
    </xdr:from>
    <xdr:to>
      <xdr:col>5</xdr:col>
      <xdr:colOff>358775</xdr:colOff>
      <xdr:row>56</xdr:row>
      <xdr:rowOff>122307</xdr:rowOff>
    </xdr:to>
    <xdr:cxnSp macro="">
      <xdr:nvCxnSpPr>
        <xdr:cNvPr id="122" name="直線コネクタ 121"/>
        <xdr:cNvCxnSpPr/>
      </xdr:nvCxnSpPr>
      <xdr:spPr>
        <a:xfrm>
          <a:off x="2908300" y="971344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3" name="フローチャート : 判断 122"/>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4" name="テキスト ボックス 123"/>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158864</xdr:rowOff>
    </xdr:from>
    <xdr:to>
      <xdr:col>4</xdr:col>
      <xdr:colOff>155575</xdr:colOff>
      <xdr:row>56</xdr:row>
      <xdr:rowOff>112249</xdr:rowOff>
    </xdr:to>
    <xdr:cxnSp macro="">
      <xdr:nvCxnSpPr>
        <xdr:cNvPr id="125" name="直線コネクタ 124"/>
        <xdr:cNvCxnSpPr/>
      </xdr:nvCxnSpPr>
      <xdr:spPr>
        <a:xfrm>
          <a:off x="2019300" y="9588614"/>
          <a:ext cx="889000" cy="1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6" name="フローチャート : 判断 125"/>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7" name="テキスト ボックス 126"/>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35058</xdr:rowOff>
    </xdr:from>
    <xdr:to>
      <xdr:col>2</xdr:col>
      <xdr:colOff>638175</xdr:colOff>
      <xdr:row>55</xdr:row>
      <xdr:rowOff>158864</xdr:rowOff>
    </xdr:to>
    <xdr:cxnSp macro="">
      <xdr:nvCxnSpPr>
        <xdr:cNvPr id="128" name="直線コネクタ 127"/>
        <xdr:cNvCxnSpPr/>
      </xdr:nvCxnSpPr>
      <xdr:spPr>
        <a:xfrm>
          <a:off x="1130300" y="9464808"/>
          <a:ext cx="889000" cy="1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9" name="フローチャート : 判断 128"/>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148576</xdr:rowOff>
    </xdr:from>
    <xdr:ext cx="534377" cy="259045"/>
    <xdr:sp macro="" textlink="">
      <xdr:nvSpPr>
        <xdr:cNvPr id="130" name="テキスト ボックス 129"/>
        <xdr:cNvSpPr txBox="1"/>
      </xdr:nvSpPr>
      <xdr:spPr>
        <a:xfrm>
          <a:off x="1752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31" name="フローチャート : 判断 130"/>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114933</xdr:rowOff>
    </xdr:from>
    <xdr:ext cx="534377" cy="259045"/>
    <xdr:sp macro="" textlink="">
      <xdr:nvSpPr>
        <xdr:cNvPr id="132" name="テキスト ボックス 131"/>
        <xdr:cNvSpPr txBox="1"/>
      </xdr:nvSpPr>
      <xdr:spPr>
        <a:xfrm>
          <a:off x="863111"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46038</xdr:rowOff>
    </xdr:from>
    <xdr:to>
      <xdr:col>6</xdr:col>
      <xdr:colOff>561975</xdr:colOff>
      <xdr:row>56</xdr:row>
      <xdr:rowOff>147638</xdr:rowOff>
    </xdr:to>
    <xdr:sp macro="" textlink="">
      <xdr:nvSpPr>
        <xdr:cNvPr id="138" name="円/楕円 137"/>
        <xdr:cNvSpPr/>
      </xdr:nvSpPr>
      <xdr:spPr>
        <a:xfrm>
          <a:off x="4584700" y="96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24465</xdr:rowOff>
    </xdr:from>
    <xdr:ext cx="534377" cy="259045"/>
    <xdr:sp macro="" textlink="">
      <xdr:nvSpPr>
        <xdr:cNvPr id="139" name="総務費該当値テキスト"/>
        <xdr:cNvSpPr txBox="1"/>
      </xdr:nvSpPr>
      <xdr:spPr>
        <a:xfrm>
          <a:off x="4686300" y="96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71507</xdr:rowOff>
    </xdr:from>
    <xdr:to>
      <xdr:col>5</xdr:col>
      <xdr:colOff>409575</xdr:colOff>
      <xdr:row>57</xdr:row>
      <xdr:rowOff>1657</xdr:rowOff>
    </xdr:to>
    <xdr:sp macro="" textlink="">
      <xdr:nvSpPr>
        <xdr:cNvPr id="140" name="円/楕円 139"/>
        <xdr:cNvSpPr/>
      </xdr:nvSpPr>
      <xdr:spPr>
        <a:xfrm>
          <a:off x="3746500" y="9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164234</xdr:rowOff>
    </xdr:from>
    <xdr:ext cx="534377" cy="259045"/>
    <xdr:sp macro="" textlink="">
      <xdr:nvSpPr>
        <xdr:cNvPr id="141" name="テキスト ボックス 140"/>
        <xdr:cNvSpPr txBox="1"/>
      </xdr:nvSpPr>
      <xdr:spPr>
        <a:xfrm>
          <a:off x="3530111" y="97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61449</xdr:rowOff>
    </xdr:from>
    <xdr:to>
      <xdr:col>4</xdr:col>
      <xdr:colOff>206375</xdr:colOff>
      <xdr:row>56</xdr:row>
      <xdr:rowOff>163049</xdr:rowOff>
    </xdr:to>
    <xdr:sp macro="" textlink="">
      <xdr:nvSpPr>
        <xdr:cNvPr id="142" name="円/楕円 141"/>
        <xdr:cNvSpPr/>
      </xdr:nvSpPr>
      <xdr:spPr>
        <a:xfrm>
          <a:off x="2857500" y="96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154176</xdr:rowOff>
    </xdr:from>
    <xdr:ext cx="534377" cy="259045"/>
    <xdr:sp macro="" textlink="">
      <xdr:nvSpPr>
        <xdr:cNvPr id="143" name="テキスト ボックス 142"/>
        <xdr:cNvSpPr txBox="1"/>
      </xdr:nvSpPr>
      <xdr:spPr>
        <a:xfrm>
          <a:off x="2641111" y="97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108064</xdr:rowOff>
    </xdr:from>
    <xdr:to>
      <xdr:col>3</xdr:col>
      <xdr:colOff>3175</xdr:colOff>
      <xdr:row>56</xdr:row>
      <xdr:rowOff>38214</xdr:rowOff>
    </xdr:to>
    <xdr:sp macro="" textlink="">
      <xdr:nvSpPr>
        <xdr:cNvPr id="144" name="円/楕円 143"/>
        <xdr:cNvSpPr/>
      </xdr:nvSpPr>
      <xdr:spPr>
        <a:xfrm>
          <a:off x="1968500" y="9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54741</xdr:rowOff>
    </xdr:from>
    <xdr:ext cx="534377" cy="259045"/>
    <xdr:sp macro="" textlink="">
      <xdr:nvSpPr>
        <xdr:cNvPr id="145" name="テキスト ボックス 144"/>
        <xdr:cNvSpPr txBox="1"/>
      </xdr:nvSpPr>
      <xdr:spPr>
        <a:xfrm>
          <a:off x="1752111" y="93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155708</xdr:rowOff>
    </xdr:from>
    <xdr:to>
      <xdr:col>1</xdr:col>
      <xdr:colOff>485775</xdr:colOff>
      <xdr:row>55</xdr:row>
      <xdr:rowOff>85858</xdr:rowOff>
    </xdr:to>
    <xdr:sp macro="" textlink="">
      <xdr:nvSpPr>
        <xdr:cNvPr id="146" name="円/楕円 145"/>
        <xdr:cNvSpPr/>
      </xdr:nvSpPr>
      <xdr:spPr>
        <a:xfrm>
          <a:off x="1079500" y="94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102385</xdr:rowOff>
    </xdr:from>
    <xdr:ext cx="534377" cy="259045"/>
    <xdr:sp macro="" textlink="">
      <xdr:nvSpPr>
        <xdr:cNvPr id="147" name="テキスト ボックス 146"/>
        <xdr:cNvSpPr txBox="1"/>
      </xdr:nvSpPr>
      <xdr:spPr>
        <a:xfrm>
          <a:off x="863111" y="9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4" name="直線コネクタ 173"/>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5"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6" name="直線コネクタ 175"/>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7"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8" name="直線コネクタ 177"/>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96854</xdr:rowOff>
    </xdr:from>
    <xdr:to>
      <xdr:col>6</xdr:col>
      <xdr:colOff>511175</xdr:colOff>
      <xdr:row>75</xdr:row>
      <xdr:rowOff>140745</xdr:rowOff>
    </xdr:to>
    <xdr:cxnSp macro="">
      <xdr:nvCxnSpPr>
        <xdr:cNvPr id="179" name="直線コネクタ 178"/>
        <xdr:cNvCxnSpPr/>
      </xdr:nvCxnSpPr>
      <xdr:spPr>
        <a:xfrm flipV="1">
          <a:off x="3797300" y="12955604"/>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80"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81" name="フローチャート : 判断 180"/>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140745</xdr:rowOff>
    </xdr:from>
    <xdr:to>
      <xdr:col>5</xdr:col>
      <xdr:colOff>358775</xdr:colOff>
      <xdr:row>76</xdr:row>
      <xdr:rowOff>81603</xdr:rowOff>
    </xdr:to>
    <xdr:cxnSp macro="">
      <xdr:nvCxnSpPr>
        <xdr:cNvPr id="182" name="直線コネクタ 181"/>
        <xdr:cNvCxnSpPr/>
      </xdr:nvCxnSpPr>
      <xdr:spPr>
        <a:xfrm flipV="1">
          <a:off x="2908300" y="12999495"/>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3" name="フローチャート : 判断 182"/>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4" name="テキスト ボックス 183"/>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81603</xdr:rowOff>
    </xdr:from>
    <xdr:to>
      <xdr:col>4</xdr:col>
      <xdr:colOff>155575</xdr:colOff>
      <xdr:row>76</xdr:row>
      <xdr:rowOff>112252</xdr:rowOff>
    </xdr:to>
    <xdr:cxnSp macro="">
      <xdr:nvCxnSpPr>
        <xdr:cNvPr id="185" name="直線コネクタ 184"/>
        <xdr:cNvCxnSpPr/>
      </xdr:nvCxnSpPr>
      <xdr:spPr>
        <a:xfrm flipV="1">
          <a:off x="2019300" y="13111803"/>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6" name="フローチャート : 判断 185"/>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7" name="テキスト ボックス 186"/>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112252</xdr:rowOff>
    </xdr:from>
    <xdr:to>
      <xdr:col>2</xdr:col>
      <xdr:colOff>638175</xdr:colOff>
      <xdr:row>77</xdr:row>
      <xdr:rowOff>30021</xdr:rowOff>
    </xdr:to>
    <xdr:cxnSp macro="">
      <xdr:nvCxnSpPr>
        <xdr:cNvPr id="188" name="直線コネクタ 187"/>
        <xdr:cNvCxnSpPr/>
      </xdr:nvCxnSpPr>
      <xdr:spPr>
        <a:xfrm flipV="1">
          <a:off x="1130300" y="13142452"/>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9" name="フローチャート : 判断 188"/>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90" name="テキスト ボックス 189"/>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91" name="フローチャート : 判断 190"/>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2" name="テキスト ボックス 191"/>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46054</xdr:rowOff>
    </xdr:from>
    <xdr:to>
      <xdr:col>6</xdr:col>
      <xdr:colOff>561975</xdr:colOff>
      <xdr:row>75</xdr:row>
      <xdr:rowOff>147653</xdr:rowOff>
    </xdr:to>
    <xdr:sp macro="" textlink="">
      <xdr:nvSpPr>
        <xdr:cNvPr id="198" name="円/楕円 197"/>
        <xdr:cNvSpPr/>
      </xdr:nvSpPr>
      <xdr:spPr>
        <a:xfrm>
          <a:off x="4584700" y="12904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24481</xdr:rowOff>
    </xdr:from>
    <xdr:ext cx="599010" cy="259045"/>
    <xdr:sp macro="" textlink="">
      <xdr:nvSpPr>
        <xdr:cNvPr id="199" name="民生費該当値テキスト"/>
        <xdr:cNvSpPr txBox="1"/>
      </xdr:nvSpPr>
      <xdr:spPr>
        <a:xfrm>
          <a:off x="4686300" y="128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122,124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89945</xdr:rowOff>
    </xdr:from>
    <xdr:to>
      <xdr:col>5</xdr:col>
      <xdr:colOff>409575</xdr:colOff>
      <xdr:row>76</xdr:row>
      <xdr:rowOff>20095</xdr:rowOff>
    </xdr:to>
    <xdr:sp macro="" textlink="">
      <xdr:nvSpPr>
        <xdr:cNvPr id="200" name="円/楕円 199"/>
        <xdr:cNvSpPr/>
      </xdr:nvSpPr>
      <xdr:spPr>
        <a:xfrm>
          <a:off x="3746500" y="129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11222</xdr:rowOff>
    </xdr:from>
    <xdr:ext cx="599010" cy="259045"/>
    <xdr:sp macro="" textlink="">
      <xdr:nvSpPr>
        <xdr:cNvPr id="201" name="テキスト ボックス 200"/>
        <xdr:cNvSpPr txBox="1"/>
      </xdr:nvSpPr>
      <xdr:spPr>
        <a:xfrm>
          <a:off x="3497794" y="1304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30803</xdr:rowOff>
    </xdr:from>
    <xdr:to>
      <xdr:col>4</xdr:col>
      <xdr:colOff>206375</xdr:colOff>
      <xdr:row>76</xdr:row>
      <xdr:rowOff>132403</xdr:rowOff>
    </xdr:to>
    <xdr:sp macro="" textlink="">
      <xdr:nvSpPr>
        <xdr:cNvPr id="202" name="円/楕円 201"/>
        <xdr:cNvSpPr/>
      </xdr:nvSpPr>
      <xdr:spPr>
        <a:xfrm>
          <a:off x="2857500" y="130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123530</xdr:rowOff>
    </xdr:from>
    <xdr:ext cx="599010" cy="259045"/>
    <xdr:sp macro="" textlink="">
      <xdr:nvSpPr>
        <xdr:cNvPr id="203" name="テキスト ボックス 202"/>
        <xdr:cNvSpPr txBox="1"/>
      </xdr:nvSpPr>
      <xdr:spPr>
        <a:xfrm>
          <a:off x="2608794" y="1315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61452</xdr:rowOff>
    </xdr:from>
    <xdr:to>
      <xdr:col>3</xdr:col>
      <xdr:colOff>3175</xdr:colOff>
      <xdr:row>76</xdr:row>
      <xdr:rowOff>163052</xdr:rowOff>
    </xdr:to>
    <xdr:sp macro="" textlink="">
      <xdr:nvSpPr>
        <xdr:cNvPr id="204" name="円/楕円 203"/>
        <xdr:cNvSpPr/>
      </xdr:nvSpPr>
      <xdr:spPr>
        <a:xfrm>
          <a:off x="1968500" y="130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154179</xdr:rowOff>
    </xdr:from>
    <xdr:ext cx="599010" cy="259045"/>
    <xdr:sp macro="" textlink="">
      <xdr:nvSpPr>
        <xdr:cNvPr id="205" name="テキスト ボックス 204"/>
        <xdr:cNvSpPr txBox="1"/>
      </xdr:nvSpPr>
      <xdr:spPr>
        <a:xfrm>
          <a:off x="1719794" y="1318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150671</xdr:rowOff>
    </xdr:from>
    <xdr:to>
      <xdr:col>1</xdr:col>
      <xdr:colOff>485775</xdr:colOff>
      <xdr:row>77</xdr:row>
      <xdr:rowOff>80821</xdr:rowOff>
    </xdr:to>
    <xdr:sp macro="" textlink="">
      <xdr:nvSpPr>
        <xdr:cNvPr id="206" name="円/楕円 205"/>
        <xdr:cNvSpPr/>
      </xdr:nvSpPr>
      <xdr:spPr>
        <a:xfrm>
          <a:off x="1079500" y="131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71948</xdr:rowOff>
    </xdr:from>
    <xdr:ext cx="599010" cy="259045"/>
    <xdr:sp macro="" textlink="">
      <xdr:nvSpPr>
        <xdr:cNvPr id="207" name="テキスト ボックス 206"/>
        <xdr:cNvSpPr txBox="1"/>
      </xdr:nvSpPr>
      <xdr:spPr>
        <a:xfrm>
          <a:off x="830794" y="1327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30" name="直線コネクタ 229"/>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31"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2" name="直線コネクタ 231"/>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3"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4" name="直線コネクタ 233"/>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84196</xdr:rowOff>
    </xdr:from>
    <xdr:to>
      <xdr:col>6</xdr:col>
      <xdr:colOff>511175</xdr:colOff>
      <xdr:row>97</xdr:row>
      <xdr:rowOff>141621</xdr:rowOff>
    </xdr:to>
    <xdr:cxnSp macro="">
      <xdr:nvCxnSpPr>
        <xdr:cNvPr id="235" name="直線コネクタ 234"/>
        <xdr:cNvCxnSpPr/>
      </xdr:nvCxnSpPr>
      <xdr:spPr>
        <a:xfrm flipV="1">
          <a:off x="3797300" y="16714846"/>
          <a:ext cx="8382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6"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7" name="フローチャート : 判断 236"/>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141621</xdr:rowOff>
    </xdr:from>
    <xdr:to>
      <xdr:col>5</xdr:col>
      <xdr:colOff>358775</xdr:colOff>
      <xdr:row>98</xdr:row>
      <xdr:rowOff>21011</xdr:rowOff>
    </xdr:to>
    <xdr:cxnSp macro="">
      <xdr:nvCxnSpPr>
        <xdr:cNvPr id="238" name="直線コネクタ 237"/>
        <xdr:cNvCxnSpPr/>
      </xdr:nvCxnSpPr>
      <xdr:spPr>
        <a:xfrm flipV="1">
          <a:off x="2908300" y="16772271"/>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9" name="フローチャート : 判断 238"/>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40" name="テキスト ボックス 239"/>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104862</xdr:rowOff>
    </xdr:from>
    <xdr:to>
      <xdr:col>4</xdr:col>
      <xdr:colOff>155575</xdr:colOff>
      <xdr:row>98</xdr:row>
      <xdr:rowOff>21011</xdr:rowOff>
    </xdr:to>
    <xdr:cxnSp macro="">
      <xdr:nvCxnSpPr>
        <xdr:cNvPr id="241" name="直線コネクタ 240"/>
        <xdr:cNvCxnSpPr/>
      </xdr:nvCxnSpPr>
      <xdr:spPr>
        <a:xfrm>
          <a:off x="2019300" y="16735512"/>
          <a:ext cx="889000" cy="8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2" name="フローチャート : 判断 241"/>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3" name="テキスト ボックス 242"/>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8255</xdr:rowOff>
    </xdr:from>
    <xdr:to>
      <xdr:col>2</xdr:col>
      <xdr:colOff>638175</xdr:colOff>
      <xdr:row>97</xdr:row>
      <xdr:rowOff>104862</xdr:rowOff>
    </xdr:to>
    <xdr:cxnSp macro="">
      <xdr:nvCxnSpPr>
        <xdr:cNvPr id="244" name="直線コネクタ 243"/>
        <xdr:cNvCxnSpPr/>
      </xdr:nvCxnSpPr>
      <xdr:spPr>
        <a:xfrm>
          <a:off x="1130300" y="16638905"/>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5" name="フローチャート : 判断 244"/>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6" name="テキスト ボックス 245"/>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7" name="フローチャート : 判断 246"/>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8" name="テキスト ボックス 247"/>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33396</xdr:rowOff>
    </xdr:from>
    <xdr:to>
      <xdr:col>6</xdr:col>
      <xdr:colOff>561975</xdr:colOff>
      <xdr:row>97</xdr:row>
      <xdr:rowOff>134996</xdr:rowOff>
    </xdr:to>
    <xdr:sp macro="" textlink="">
      <xdr:nvSpPr>
        <xdr:cNvPr id="254" name="円/楕円 253"/>
        <xdr:cNvSpPr/>
      </xdr:nvSpPr>
      <xdr:spPr>
        <a:xfrm>
          <a:off x="4584700" y="1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11823</xdr:rowOff>
    </xdr:from>
    <xdr:ext cx="534377" cy="259045"/>
    <xdr:sp macro="" textlink="">
      <xdr:nvSpPr>
        <xdr:cNvPr id="255" name="衛生費該当値テキスト"/>
        <xdr:cNvSpPr txBox="1"/>
      </xdr:nvSpPr>
      <xdr:spPr>
        <a:xfrm>
          <a:off x="4686300" y="166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90821</xdr:rowOff>
    </xdr:from>
    <xdr:to>
      <xdr:col>5</xdr:col>
      <xdr:colOff>409575</xdr:colOff>
      <xdr:row>98</xdr:row>
      <xdr:rowOff>20971</xdr:rowOff>
    </xdr:to>
    <xdr:sp macro="" textlink="">
      <xdr:nvSpPr>
        <xdr:cNvPr id="256" name="円/楕円 255"/>
        <xdr:cNvSpPr/>
      </xdr:nvSpPr>
      <xdr:spPr>
        <a:xfrm>
          <a:off x="3746500" y="167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12098</xdr:rowOff>
    </xdr:from>
    <xdr:ext cx="534377" cy="259045"/>
    <xdr:sp macro="" textlink="">
      <xdr:nvSpPr>
        <xdr:cNvPr id="257" name="テキスト ボックス 256"/>
        <xdr:cNvSpPr txBox="1"/>
      </xdr:nvSpPr>
      <xdr:spPr>
        <a:xfrm>
          <a:off x="3530111" y="168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141661</xdr:rowOff>
    </xdr:from>
    <xdr:to>
      <xdr:col>4</xdr:col>
      <xdr:colOff>206375</xdr:colOff>
      <xdr:row>98</xdr:row>
      <xdr:rowOff>71811</xdr:rowOff>
    </xdr:to>
    <xdr:sp macro="" textlink="">
      <xdr:nvSpPr>
        <xdr:cNvPr id="258" name="円/楕円 257"/>
        <xdr:cNvSpPr/>
      </xdr:nvSpPr>
      <xdr:spPr>
        <a:xfrm>
          <a:off x="2857500" y="167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62938</xdr:rowOff>
    </xdr:from>
    <xdr:ext cx="534377" cy="259045"/>
    <xdr:sp macro="" textlink="">
      <xdr:nvSpPr>
        <xdr:cNvPr id="259" name="テキスト ボックス 258"/>
        <xdr:cNvSpPr txBox="1"/>
      </xdr:nvSpPr>
      <xdr:spPr>
        <a:xfrm>
          <a:off x="2641111" y="168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54062</xdr:rowOff>
    </xdr:from>
    <xdr:to>
      <xdr:col>3</xdr:col>
      <xdr:colOff>3175</xdr:colOff>
      <xdr:row>97</xdr:row>
      <xdr:rowOff>155662</xdr:rowOff>
    </xdr:to>
    <xdr:sp macro="" textlink="">
      <xdr:nvSpPr>
        <xdr:cNvPr id="260" name="円/楕円 259"/>
        <xdr:cNvSpPr/>
      </xdr:nvSpPr>
      <xdr:spPr>
        <a:xfrm>
          <a:off x="1968500" y="166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146789</xdr:rowOff>
    </xdr:from>
    <xdr:ext cx="534377" cy="259045"/>
    <xdr:sp macro="" textlink="">
      <xdr:nvSpPr>
        <xdr:cNvPr id="261" name="テキスト ボックス 260"/>
        <xdr:cNvSpPr txBox="1"/>
      </xdr:nvSpPr>
      <xdr:spPr>
        <a:xfrm>
          <a:off x="1752111" y="1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128905</xdr:rowOff>
    </xdr:from>
    <xdr:to>
      <xdr:col>1</xdr:col>
      <xdr:colOff>485775</xdr:colOff>
      <xdr:row>97</xdr:row>
      <xdr:rowOff>59055</xdr:rowOff>
    </xdr:to>
    <xdr:sp macro="" textlink="">
      <xdr:nvSpPr>
        <xdr:cNvPr id="262" name="円/楕円 261"/>
        <xdr:cNvSpPr/>
      </xdr:nvSpPr>
      <xdr:spPr>
        <a:xfrm>
          <a:off x="1079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50182</xdr:rowOff>
    </xdr:from>
    <xdr:ext cx="534377" cy="259045"/>
    <xdr:sp macro="" textlink="">
      <xdr:nvSpPr>
        <xdr:cNvPr id="263" name="テキスト ボックス 262"/>
        <xdr:cNvSpPr txBox="1"/>
      </xdr:nvSpPr>
      <xdr:spPr>
        <a:xfrm>
          <a:off x="863111" y="16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82855</xdr:rowOff>
    </xdr:from>
    <xdr:to>
      <xdr:col>15</xdr:col>
      <xdr:colOff>180975</xdr:colOff>
      <xdr:row>38</xdr:row>
      <xdr:rowOff>92608</xdr:rowOff>
    </xdr:to>
    <xdr:cxnSp macro="">
      <xdr:nvCxnSpPr>
        <xdr:cNvPr id="292" name="直線コネクタ 291"/>
        <xdr:cNvCxnSpPr/>
      </xdr:nvCxnSpPr>
      <xdr:spPr>
        <a:xfrm flipV="1">
          <a:off x="9639300" y="6597955"/>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92608</xdr:rowOff>
    </xdr:from>
    <xdr:to>
      <xdr:col>14</xdr:col>
      <xdr:colOff>28575</xdr:colOff>
      <xdr:row>38</xdr:row>
      <xdr:rowOff>94742</xdr:rowOff>
    </xdr:to>
    <xdr:cxnSp macro="">
      <xdr:nvCxnSpPr>
        <xdr:cNvPr id="295" name="直線コネクタ 294"/>
        <xdr:cNvCxnSpPr/>
      </xdr:nvCxnSpPr>
      <xdr:spPr>
        <a:xfrm flipV="1">
          <a:off x="8750300" y="660770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6" name="フローチャート : 判断 295"/>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7" name="テキスト ボックス 296"/>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92684</xdr:rowOff>
    </xdr:from>
    <xdr:to>
      <xdr:col>12</xdr:col>
      <xdr:colOff>511175</xdr:colOff>
      <xdr:row>38</xdr:row>
      <xdr:rowOff>94742</xdr:rowOff>
    </xdr:to>
    <xdr:cxnSp macro="">
      <xdr:nvCxnSpPr>
        <xdr:cNvPr id="298" name="直線コネクタ 297"/>
        <xdr:cNvCxnSpPr/>
      </xdr:nvCxnSpPr>
      <xdr:spPr>
        <a:xfrm>
          <a:off x="7861300" y="660778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9" name="フローチャート : 判断 298"/>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00" name="テキスト ボックス 29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21437</xdr:rowOff>
    </xdr:from>
    <xdr:to>
      <xdr:col>11</xdr:col>
      <xdr:colOff>307975</xdr:colOff>
      <xdr:row>38</xdr:row>
      <xdr:rowOff>92684</xdr:rowOff>
    </xdr:to>
    <xdr:cxnSp macro="">
      <xdr:nvCxnSpPr>
        <xdr:cNvPr id="301" name="直線コネクタ 300"/>
        <xdr:cNvCxnSpPr/>
      </xdr:nvCxnSpPr>
      <xdr:spPr>
        <a:xfrm>
          <a:off x="6972300" y="6536537"/>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2" name="フローチャート : 判断 301"/>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3" name="テキスト ボックス 302"/>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4" name="フローチャート : 判断 303"/>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5" name="テキスト ボックス 304"/>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32055</xdr:rowOff>
    </xdr:from>
    <xdr:to>
      <xdr:col>15</xdr:col>
      <xdr:colOff>231775</xdr:colOff>
      <xdr:row>38</xdr:row>
      <xdr:rowOff>133655</xdr:rowOff>
    </xdr:to>
    <xdr:sp macro="" textlink="">
      <xdr:nvSpPr>
        <xdr:cNvPr id="311" name="円/楕円 310"/>
        <xdr:cNvSpPr/>
      </xdr:nvSpPr>
      <xdr:spPr>
        <a:xfrm>
          <a:off x="104267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150842</xdr:rowOff>
    </xdr:from>
    <xdr:ext cx="469744" cy="259045"/>
    <xdr:sp macro="" textlink="">
      <xdr:nvSpPr>
        <xdr:cNvPr id="312" name="労働費該当値テキスト"/>
        <xdr:cNvSpPr txBox="1"/>
      </xdr:nvSpPr>
      <xdr:spPr>
        <a:xfrm>
          <a:off x="10528300" y="649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41808</xdr:rowOff>
    </xdr:from>
    <xdr:to>
      <xdr:col>14</xdr:col>
      <xdr:colOff>79375</xdr:colOff>
      <xdr:row>38</xdr:row>
      <xdr:rowOff>143408</xdr:rowOff>
    </xdr:to>
    <xdr:sp macro="" textlink="">
      <xdr:nvSpPr>
        <xdr:cNvPr id="313" name="円/楕円 312"/>
        <xdr:cNvSpPr/>
      </xdr:nvSpPr>
      <xdr:spPr>
        <a:xfrm>
          <a:off x="9588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134535</xdr:rowOff>
    </xdr:from>
    <xdr:ext cx="469744" cy="259045"/>
    <xdr:sp macro="" textlink="">
      <xdr:nvSpPr>
        <xdr:cNvPr id="314" name="テキスト ボックス 313"/>
        <xdr:cNvSpPr txBox="1"/>
      </xdr:nvSpPr>
      <xdr:spPr>
        <a:xfrm>
          <a:off x="9404427" y="66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43942</xdr:rowOff>
    </xdr:from>
    <xdr:to>
      <xdr:col>12</xdr:col>
      <xdr:colOff>561975</xdr:colOff>
      <xdr:row>38</xdr:row>
      <xdr:rowOff>145542</xdr:rowOff>
    </xdr:to>
    <xdr:sp macro="" textlink="">
      <xdr:nvSpPr>
        <xdr:cNvPr id="315" name="円/楕円 314"/>
        <xdr:cNvSpPr/>
      </xdr:nvSpPr>
      <xdr:spPr>
        <a:xfrm>
          <a:off x="8699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136669</xdr:rowOff>
    </xdr:from>
    <xdr:ext cx="469744" cy="259045"/>
    <xdr:sp macro="" textlink="">
      <xdr:nvSpPr>
        <xdr:cNvPr id="316" name="テキスト ボックス 315"/>
        <xdr:cNvSpPr txBox="1"/>
      </xdr:nvSpPr>
      <xdr:spPr>
        <a:xfrm>
          <a:off x="8515427"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41884</xdr:rowOff>
    </xdr:from>
    <xdr:to>
      <xdr:col>11</xdr:col>
      <xdr:colOff>358775</xdr:colOff>
      <xdr:row>38</xdr:row>
      <xdr:rowOff>143484</xdr:rowOff>
    </xdr:to>
    <xdr:sp macro="" textlink="">
      <xdr:nvSpPr>
        <xdr:cNvPr id="317" name="円/楕円 316"/>
        <xdr:cNvSpPr/>
      </xdr:nvSpPr>
      <xdr:spPr>
        <a:xfrm>
          <a:off x="7810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134611</xdr:rowOff>
    </xdr:from>
    <xdr:ext cx="469744" cy="259045"/>
    <xdr:sp macro="" textlink="">
      <xdr:nvSpPr>
        <xdr:cNvPr id="318" name="テキスト ボックス 317"/>
        <xdr:cNvSpPr txBox="1"/>
      </xdr:nvSpPr>
      <xdr:spPr>
        <a:xfrm>
          <a:off x="7626427" y="6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142087</xdr:rowOff>
    </xdr:from>
    <xdr:to>
      <xdr:col>10</xdr:col>
      <xdr:colOff>155575</xdr:colOff>
      <xdr:row>38</xdr:row>
      <xdr:rowOff>72237</xdr:rowOff>
    </xdr:to>
    <xdr:sp macro="" textlink="">
      <xdr:nvSpPr>
        <xdr:cNvPr id="319" name="円/楕円 318"/>
        <xdr:cNvSpPr/>
      </xdr:nvSpPr>
      <xdr:spPr>
        <a:xfrm>
          <a:off x="69215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63364</xdr:rowOff>
    </xdr:from>
    <xdr:ext cx="469744" cy="259045"/>
    <xdr:sp macro="" textlink="">
      <xdr:nvSpPr>
        <xdr:cNvPr id="320" name="テキスト ボックス 319"/>
        <xdr:cNvSpPr txBox="1"/>
      </xdr:nvSpPr>
      <xdr:spPr>
        <a:xfrm>
          <a:off x="6737427" y="65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66205</xdr:rowOff>
    </xdr:from>
    <xdr:to>
      <xdr:col>15</xdr:col>
      <xdr:colOff>180975</xdr:colOff>
      <xdr:row>54</xdr:row>
      <xdr:rowOff>92151</xdr:rowOff>
    </xdr:to>
    <xdr:cxnSp macro="">
      <xdr:nvCxnSpPr>
        <xdr:cNvPr id="345" name="直線コネクタ 344"/>
        <xdr:cNvCxnSpPr/>
      </xdr:nvCxnSpPr>
      <xdr:spPr>
        <a:xfrm>
          <a:off x="9639300" y="9324505"/>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6"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66205</xdr:rowOff>
    </xdr:from>
    <xdr:to>
      <xdr:col>14</xdr:col>
      <xdr:colOff>28575</xdr:colOff>
      <xdr:row>54</xdr:row>
      <xdr:rowOff>163588</xdr:rowOff>
    </xdr:to>
    <xdr:cxnSp macro="">
      <xdr:nvCxnSpPr>
        <xdr:cNvPr id="348" name="直線コネクタ 347"/>
        <xdr:cNvCxnSpPr/>
      </xdr:nvCxnSpPr>
      <xdr:spPr>
        <a:xfrm flipV="1">
          <a:off x="8750300" y="9324505"/>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9" name="フローチャート : 判断 348"/>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105618</xdr:rowOff>
    </xdr:from>
    <xdr:ext cx="469744" cy="259045"/>
    <xdr:sp macro="" textlink="">
      <xdr:nvSpPr>
        <xdr:cNvPr id="350" name="テキスト ボックス 349"/>
        <xdr:cNvSpPr txBox="1"/>
      </xdr:nvSpPr>
      <xdr:spPr>
        <a:xfrm>
          <a:off x="9404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100609</xdr:rowOff>
    </xdr:from>
    <xdr:to>
      <xdr:col>12</xdr:col>
      <xdr:colOff>511175</xdr:colOff>
      <xdr:row>54</xdr:row>
      <xdr:rowOff>163588</xdr:rowOff>
    </xdr:to>
    <xdr:cxnSp macro="">
      <xdr:nvCxnSpPr>
        <xdr:cNvPr id="351" name="直線コネクタ 350"/>
        <xdr:cNvCxnSpPr/>
      </xdr:nvCxnSpPr>
      <xdr:spPr>
        <a:xfrm>
          <a:off x="7861300" y="9358909"/>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2" name="フローチャート : 判断 351"/>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53" name="テキスト ボックス 352"/>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88436</xdr:rowOff>
    </xdr:from>
    <xdr:to>
      <xdr:col>11</xdr:col>
      <xdr:colOff>307975</xdr:colOff>
      <xdr:row>54</xdr:row>
      <xdr:rowOff>100609</xdr:rowOff>
    </xdr:to>
    <xdr:cxnSp macro="">
      <xdr:nvCxnSpPr>
        <xdr:cNvPr id="354" name="直線コネクタ 353"/>
        <xdr:cNvCxnSpPr/>
      </xdr:nvCxnSpPr>
      <xdr:spPr>
        <a:xfrm>
          <a:off x="6972300" y="934673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5" name="フローチャート : 判断 354"/>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6" name="テキスト ボックス 355"/>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7" name="フローチャート : 判断 356"/>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8" name="テキスト ボックス 357"/>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41351</xdr:rowOff>
    </xdr:from>
    <xdr:to>
      <xdr:col>15</xdr:col>
      <xdr:colOff>231775</xdr:colOff>
      <xdr:row>54</xdr:row>
      <xdr:rowOff>142951</xdr:rowOff>
    </xdr:to>
    <xdr:sp macro="" textlink="">
      <xdr:nvSpPr>
        <xdr:cNvPr id="364" name="円/楕円 363"/>
        <xdr:cNvSpPr/>
      </xdr:nvSpPr>
      <xdr:spPr>
        <a:xfrm>
          <a:off x="104267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64228</xdr:rowOff>
    </xdr:from>
    <xdr:ext cx="534377" cy="259045"/>
    <xdr:sp macro="" textlink="">
      <xdr:nvSpPr>
        <xdr:cNvPr id="365" name="農林水産業費該当値テキスト"/>
        <xdr:cNvSpPr txBox="1"/>
      </xdr:nvSpPr>
      <xdr:spPr>
        <a:xfrm>
          <a:off x="10528300" y="915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15405</xdr:rowOff>
    </xdr:from>
    <xdr:to>
      <xdr:col>14</xdr:col>
      <xdr:colOff>79375</xdr:colOff>
      <xdr:row>54</xdr:row>
      <xdr:rowOff>117005</xdr:rowOff>
    </xdr:to>
    <xdr:sp macro="" textlink="">
      <xdr:nvSpPr>
        <xdr:cNvPr id="366" name="円/楕円 365"/>
        <xdr:cNvSpPr/>
      </xdr:nvSpPr>
      <xdr:spPr>
        <a:xfrm>
          <a:off x="9588500" y="92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133532</xdr:rowOff>
    </xdr:from>
    <xdr:ext cx="534377" cy="259045"/>
    <xdr:sp macro="" textlink="">
      <xdr:nvSpPr>
        <xdr:cNvPr id="367" name="テキスト ボックス 366"/>
        <xdr:cNvSpPr txBox="1"/>
      </xdr:nvSpPr>
      <xdr:spPr>
        <a:xfrm>
          <a:off x="9372111" y="90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112788</xdr:rowOff>
    </xdr:from>
    <xdr:to>
      <xdr:col>12</xdr:col>
      <xdr:colOff>561975</xdr:colOff>
      <xdr:row>55</xdr:row>
      <xdr:rowOff>42938</xdr:rowOff>
    </xdr:to>
    <xdr:sp macro="" textlink="">
      <xdr:nvSpPr>
        <xdr:cNvPr id="368" name="円/楕円 367"/>
        <xdr:cNvSpPr/>
      </xdr:nvSpPr>
      <xdr:spPr>
        <a:xfrm>
          <a:off x="8699500" y="93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59465</xdr:rowOff>
    </xdr:from>
    <xdr:ext cx="469744" cy="259045"/>
    <xdr:sp macro="" textlink="">
      <xdr:nvSpPr>
        <xdr:cNvPr id="369" name="テキスト ボックス 368"/>
        <xdr:cNvSpPr txBox="1"/>
      </xdr:nvSpPr>
      <xdr:spPr>
        <a:xfrm>
          <a:off x="8515427" y="91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49809</xdr:rowOff>
    </xdr:from>
    <xdr:to>
      <xdr:col>11</xdr:col>
      <xdr:colOff>358775</xdr:colOff>
      <xdr:row>54</xdr:row>
      <xdr:rowOff>151409</xdr:rowOff>
    </xdr:to>
    <xdr:sp macro="" textlink="">
      <xdr:nvSpPr>
        <xdr:cNvPr id="370" name="円/楕円 369"/>
        <xdr:cNvSpPr/>
      </xdr:nvSpPr>
      <xdr:spPr>
        <a:xfrm>
          <a:off x="7810500" y="93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167936</xdr:rowOff>
    </xdr:from>
    <xdr:ext cx="534377" cy="259045"/>
    <xdr:sp macro="" textlink="">
      <xdr:nvSpPr>
        <xdr:cNvPr id="371" name="テキスト ボックス 370"/>
        <xdr:cNvSpPr txBox="1"/>
      </xdr:nvSpPr>
      <xdr:spPr>
        <a:xfrm>
          <a:off x="7594111" y="90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37636</xdr:rowOff>
    </xdr:from>
    <xdr:to>
      <xdr:col>10</xdr:col>
      <xdr:colOff>155575</xdr:colOff>
      <xdr:row>54</xdr:row>
      <xdr:rowOff>139236</xdr:rowOff>
    </xdr:to>
    <xdr:sp macro="" textlink="">
      <xdr:nvSpPr>
        <xdr:cNvPr id="372" name="円/楕円 371"/>
        <xdr:cNvSpPr/>
      </xdr:nvSpPr>
      <xdr:spPr>
        <a:xfrm>
          <a:off x="6921500" y="92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155763</xdr:rowOff>
    </xdr:from>
    <xdr:ext cx="534377" cy="259045"/>
    <xdr:sp macro="" textlink="">
      <xdr:nvSpPr>
        <xdr:cNvPr id="373" name="テキスト ボックス 372"/>
        <xdr:cNvSpPr txBox="1"/>
      </xdr:nvSpPr>
      <xdr:spPr>
        <a:xfrm>
          <a:off x="6705111" y="90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54249</xdr:rowOff>
    </xdr:from>
    <xdr:to>
      <xdr:col>15</xdr:col>
      <xdr:colOff>180975</xdr:colOff>
      <xdr:row>77</xdr:row>
      <xdr:rowOff>92015</xdr:rowOff>
    </xdr:to>
    <xdr:cxnSp macro="">
      <xdr:nvCxnSpPr>
        <xdr:cNvPr id="400" name="直線コネクタ 399"/>
        <xdr:cNvCxnSpPr/>
      </xdr:nvCxnSpPr>
      <xdr:spPr>
        <a:xfrm flipV="1">
          <a:off x="9639300" y="13255899"/>
          <a:ext cx="8382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401"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92015</xdr:rowOff>
    </xdr:from>
    <xdr:to>
      <xdr:col>14</xdr:col>
      <xdr:colOff>28575</xdr:colOff>
      <xdr:row>77</xdr:row>
      <xdr:rowOff>104587</xdr:rowOff>
    </xdr:to>
    <xdr:cxnSp macro="">
      <xdr:nvCxnSpPr>
        <xdr:cNvPr id="403" name="直線コネクタ 402"/>
        <xdr:cNvCxnSpPr/>
      </xdr:nvCxnSpPr>
      <xdr:spPr>
        <a:xfrm flipV="1">
          <a:off x="8750300" y="13293665"/>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4" name="フローチャート : 判断 403"/>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5" name="テキスト ボックス 404"/>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104587</xdr:rowOff>
    </xdr:from>
    <xdr:to>
      <xdr:col>12</xdr:col>
      <xdr:colOff>511175</xdr:colOff>
      <xdr:row>77</xdr:row>
      <xdr:rowOff>111491</xdr:rowOff>
    </xdr:to>
    <xdr:cxnSp macro="">
      <xdr:nvCxnSpPr>
        <xdr:cNvPr id="406" name="直線コネクタ 405"/>
        <xdr:cNvCxnSpPr/>
      </xdr:nvCxnSpPr>
      <xdr:spPr>
        <a:xfrm flipV="1">
          <a:off x="7861300" y="13306237"/>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7" name="フローチャート : 判断 406"/>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8" name="テキスト ボックス 407"/>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108564</xdr:rowOff>
    </xdr:from>
    <xdr:to>
      <xdr:col>11</xdr:col>
      <xdr:colOff>307975</xdr:colOff>
      <xdr:row>77</xdr:row>
      <xdr:rowOff>111491</xdr:rowOff>
    </xdr:to>
    <xdr:cxnSp macro="">
      <xdr:nvCxnSpPr>
        <xdr:cNvPr id="409" name="直線コネクタ 408"/>
        <xdr:cNvCxnSpPr/>
      </xdr:nvCxnSpPr>
      <xdr:spPr>
        <a:xfrm>
          <a:off x="6972300" y="13310214"/>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10" name="フローチャート : 判断 409"/>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11" name="テキスト ボックス 410"/>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2" name="フローチャート : 判断 411"/>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3" name="テキスト ボックス 412"/>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3449</xdr:rowOff>
    </xdr:from>
    <xdr:to>
      <xdr:col>15</xdr:col>
      <xdr:colOff>231775</xdr:colOff>
      <xdr:row>77</xdr:row>
      <xdr:rowOff>105049</xdr:rowOff>
    </xdr:to>
    <xdr:sp macro="" textlink="">
      <xdr:nvSpPr>
        <xdr:cNvPr id="419" name="円/楕円 418"/>
        <xdr:cNvSpPr/>
      </xdr:nvSpPr>
      <xdr:spPr>
        <a:xfrm>
          <a:off x="104267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153326</xdr:rowOff>
    </xdr:from>
    <xdr:ext cx="469744" cy="259045"/>
    <xdr:sp macro="" textlink="">
      <xdr:nvSpPr>
        <xdr:cNvPr id="420" name="商工費該当値テキスト"/>
        <xdr:cNvSpPr txBox="1"/>
      </xdr:nvSpPr>
      <xdr:spPr>
        <a:xfrm>
          <a:off x="10528300" y="131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41215</xdr:rowOff>
    </xdr:from>
    <xdr:to>
      <xdr:col>14</xdr:col>
      <xdr:colOff>79375</xdr:colOff>
      <xdr:row>77</xdr:row>
      <xdr:rowOff>142815</xdr:rowOff>
    </xdr:to>
    <xdr:sp macro="" textlink="">
      <xdr:nvSpPr>
        <xdr:cNvPr id="421" name="円/楕円 420"/>
        <xdr:cNvSpPr/>
      </xdr:nvSpPr>
      <xdr:spPr>
        <a:xfrm>
          <a:off x="9588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133942</xdr:rowOff>
    </xdr:from>
    <xdr:ext cx="469744" cy="259045"/>
    <xdr:sp macro="" textlink="">
      <xdr:nvSpPr>
        <xdr:cNvPr id="422" name="テキスト ボックス 421"/>
        <xdr:cNvSpPr txBox="1"/>
      </xdr:nvSpPr>
      <xdr:spPr>
        <a:xfrm>
          <a:off x="9404427"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53787</xdr:rowOff>
    </xdr:from>
    <xdr:to>
      <xdr:col>12</xdr:col>
      <xdr:colOff>561975</xdr:colOff>
      <xdr:row>77</xdr:row>
      <xdr:rowOff>155387</xdr:rowOff>
    </xdr:to>
    <xdr:sp macro="" textlink="">
      <xdr:nvSpPr>
        <xdr:cNvPr id="423" name="円/楕円 422"/>
        <xdr:cNvSpPr/>
      </xdr:nvSpPr>
      <xdr:spPr>
        <a:xfrm>
          <a:off x="8699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146514</xdr:rowOff>
    </xdr:from>
    <xdr:ext cx="469744" cy="259045"/>
    <xdr:sp macro="" textlink="">
      <xdr:nvSpPr>
        <xdr:cNvPr id="424" name="テキスト ボックス 423"/>
        <xdr:cNvSpPr txBox="1"/>
      </xdr:nvSpPr>
      <xdr:spPr>
        <a:xfrm>
          <a:off x="8515427" y="133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60691</xdr:rowOff>
    </xdr:from>
    <xdr:to>
      <xdr:col>11</xdr:col>
      <xdr:colOff>358775</xdr:colOff>
      <xdr:row>77</xdr:row>
      <xdr:rowOff>162291</xdr:rowOff>
    </xdr:to>
    <xdr:sp macro="" textlink="">
      <xdr:nvSpPr>
        <xdr:cNvPr id="425" name="円/楕円 424"/>
        <xdr:cNvSpPr/>
      </xdr:nvSpPr>
      <xdr:spPr>
        <a:xfrm>
          <a:off x="7810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153418</xdr:rowOff>
    </xdr:from>
    <xdr:ext cx="469744" cy="259045"/>
    <xdr:sp macro="" textlink="">
      <xdr:nvSpPr>
        <xdr:cNvPr id="426" name="テキスト ボックス 425"/>
        <xdr:cNvSpPr txBox="1"/>
      </xdr:nvSpPr>
      <xdr:spPr>
        <a:xfrm>
          <a:off x="7626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57764</xdr:rowOff>
    </xdr:from>
    <xdr:to>
      <xdr:col>10</xdr:col>
      <xdr:colOff>155575</xdr:colOff>
      <xdr:row>77</xdr:row>
      <xdr:rowOff>159364</xdr:rowOff>
    </xdr:to>
    <xdr:sp macro="" textlink="">
      <xdr:nvSpPr>
        <xdr:cNvPr id="427" name="円/楕円 426"/>
        <xdr:cNvSpPr/>
      </xdr:nvSpPr>
      <xdr:spPr>
        <a:xfrm>
          <a:off x="6921500" y="132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150491</xdr:rowOff>
    </xdr:from>
    <xdr:ext cx="469744" cy="259045"/>
    <xdr:sp macro="" textlink="">
      <xdr:nvSpPr>
        <xdr:cNvPr id="428" name="テキスト ボックス 427"/>
        <xdr:cNvSpPr txBox="1"/>
      </xdr:nvSpPr>
      <xdr:spPr>
        <a:xfrm>
          <a:off x="6737427" y="133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99161</xdr:rowOff>
    </xdr:from>
    <xdr:to>
      <xdr:col>15</xdr:col>
      <xdr:colOff>180975</xdr:colOff>
      <xdr:row>98</xdr:row>
      <xdr:rowOff>17190</xdr:rowOff>
    </xdr:to>
    <xdr:cxnSp macro="">
      <xdr:nvCxnSpPr>
        <xdr:cNvPr id="458" name="直線コネクタ 457"/>
        <xdr:cNvCxnSpPr/>
      </xdr:nvCxnSpPr>
      <xdr:spPr>
        <a:xfrm>
          <a:off x="9639300" y="16729811"/>
          <a:ext cx="8382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9"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99161</xdr:rowOff>
    </xdr:from>
    <xdr:to>
      <xdr:col>14</xdr:col>
      <xdr:colOff>28575</xdr:colOff>
      <xdr:row>97</xdr:row>
      <xdr:rowOff>134728</xdr:rowOff>
    </xdr:to>
    <xdr:cxnSp macro="">
      <xdr:nvCxnSpPr>
        <xdr:cNvPr id="461" name="直線コネクタ 460"/>
        <xdr:cNvCxnSpPr/>
      </xdr:nvCxnSpPr>
      <xdr:spPr>
        <a:xfrm flipV="1">
          <a:off x="8750300" y="16729811"/>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2" name="フローチャート : 判断 461"/>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3" name="テキスト ボックス 462"/>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134728</xdr:rowOff>
    </xdr:from>
    <xdr:to>
      <xdr:col>12</xdr:col>
      <xdr:colOff>511175</xdr:colOff>
      <xdr:row>98</xdr:row>
      <xdr:rowOff>45022</xdr:rowOff>
    </xdr:to>
    <xdr:cxnSp macro="">
      <xdr:nvCxnSpPr>
        <xdr:cNvPr id="464" name="直線コネクタ 463"/>
        <xdr:cNvCxnSpPr/>
      </xdr:nvCxnSpPr>
      <xdr:spPr>
        <a:xfrm flipV="1">
          <a:off x="7861300" y="16765378"/>
          <a:ext cx="889000" cy="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5" name="フローチャート : 判断 464"/>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6" name="テキスト ボックス 465"/>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45022</xdr:rowOff>
    </xdr:from>
    <xdr:to>
      <xdr:col>11</xdr:col>
      <xdr:colOff>307975</xdr:colOff>
      <xdr:row>98</xdr:row>
      <xdr:rowOff>48907</xdr:rowOff>
    </xdr:to>
    <xdr:cxnSp macro="">
      <xdr:nvCxnSpPr>
        <xdr:cNvPr id="467" name="直線コネクタ 466"/>
        <xdr:cNvCxnSpPr/>
      </xdr:nvCxnSpPr>
      <xdr:spPr>
        <a:xfrm flipV="1">
          <a:off x="6972300" y="1684712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8" name="フローチャート : 判断 467"/>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9" name="テキスト ボックス 468"/>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0" name="フローチャート : 判断 469"/>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71" name="テキスト ボックス 470"/>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137840</xdr:rowOff>
    </xdr:from>
    <xdr:to>
      <xdr:col>15</xdr:col>
      <xdr:colOff>231775</xdr:colOff>
      <xdr:row>98</xdr:row>
      <xdr:rowOff>67990</xdr:rowOff>
    </xdr:to>
    <xdr:sp macro="" textlink="">
      <xdr:nvSpPr>
        <xdr:cNvPr id="477" name="円/楕円 476"/>
        <xdr:cNvSpPr/>
      </xdr:nvSpPr>
      <xdr:spPr>
        <a:xfrm>
          <a:off x="10426700" y="167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116267</xdr:rowOff>
    </xdr:from>
    <xdr:ext cx="534377" cy="259045"/>
    <xdr:sp macro="" textlink="">
      <xdr:nvSpPr>
        <xdr:cNvPr id="478" name="土木費該当値テキスト"/>
        <xdr:cNvSpPr txBox="1"/>
      </xdr:nvSpPr>
      <xdr:spPr>
        <a:xfrm>
          <a:off x="10528300" y="167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48361</xdr:rowOff>
    </xdr:from>
    <xdr:to>
      <xdr:col>14</xdr:col>
      <xdr:colOff>79375</xdr:colOff>
      <xdr:row>97</xdr:row>
      <xdr:rowOff>149961</xdr:rowOff>
    </xdr:to>
    <xdr:sp macro="" textlink="">
      <xdr:nvSpPr>
        <xdr:cNvPr id="479" name="円/楕円 478"/>
        <xdr:cNvSpPr/>
      </xdr:nvSpPr>
      <xdr:spPr>
        <a:xfrm>
          <a:off x="9588500" y="166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141088</xdr:rowOff>
    </xdr:from>
    <xdr:ext cx="534377" cy="259045"/>
    <xdr:sp macro="" textlink="">
      <xdr:nvSpPr>
        <xdr:cNvPr id="480" name="テキスト ボックス 479"/>
        <xdr:cNvSpPr txBox="1"/>
      </xdr:nvSpPr>
      <xdr:spPr>
        <a:xfrm>
          <a:off x="9372111" y="167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83928</xdr:rowOff>
    </xdr:from>
    <xdr:to>
      <xdr:col>12</xdr:col>
      <xdr:colOff>561975</xdr:colOff>
      <xdr:row>98</xdr:row>
      <xdr:rowOff>14078</xdr:rowOff>
    </xdr:to>
    <xdr:sp macro="" textlink="">
      <xdr:nvSpPr>
        <xdr:cNvPr id="481" name="円/楕円 480"/>
        <xdr:cNvSpPr/>
      </xdr:nvSpPr>
      <xdr:spPr>
        <a:xfrm>
          <a:off x="8699500" y="167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5205</xdr:rowOff>
    </xdr:from>
    <xdr:ext cx="534377" cy="259045"/>
    <xdr:sp macro="" textlink="">
      <xdr:nvSpPr>
        <xdr:cNvPr id="482" name="テキスト ボックス 481"/>
        <xdr:cNvSpPr txBox="1"/>
      </xdr:nvSpPr>
      <xdr:spPr>
        <a:xfrm>
          <a:off x="8483111" y="168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165672</xdr:rowOff>
    </xdr:from>
    <xdr:to>
      <xdr:col>11</xdr:col>
      <xdr:colOff>358775</xdr:colOff>
      <xdr:row>98</xdr:row>
      <xdr:rowOff>95822</xdr:rowOff>
    </xdr:to>
    <xdr:sp macro="" textlink="">
      <xdr:nvSpPr>
        <xdr:cNvPr id="483" name="円/楕円 482"/>
        <xdr:cNvSpPr/>
      </xdr:nvSpPr>
      <xdr:spPr>
        <a:xfrm>
          <a:off x="7810500" y="167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86949</xdr:rowOff>
    </xdr:from>
    <xdr:ext cx="534377" cy="259045"/>
    <xdr:sp macro="" textlink="">
      <xdr:nvSpPr>
        <xdr:cNvPr id="484" name="テキスト ボックス 483"/>
        <xdr:cNvSpPr txBox="1"/>
      </xdr:nvSpPr>
      <xdr:spPr>
        <a:xfrm>
          <a:off x="7594111" y="168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169557</xdr:rowOff>
    </xdr:from>
    <xdr:to>
      <xdr:col>10</xdr:col>
      <xdr:colOff>155575</xdr:colOff>
      <xdr:row>98</xdr:row>
      <xdr:rowOff>99707</xdr:rowOff>
    </xdr:to>
    <xdr:sp macro="" textlink="">
      <xdr:nvSpPr>
        <xdr:cNvPr id="485" name="円/楕円 484"/>
        <xdr:cNvSpPr/>
      </xdr:nvSpPr>
      <xdr:spPr>
        <a:xfrm>
          <a:off x="6921500" y="168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90834</xdr:rowOff>
    </xdr:from>
    <xdr:ext cx="534377" cy="259045"/>
    <xdr:sp macro="" textlink="">
      <xdr:nvSpPr>
        <xdr:cNvPr id="486" name="テキスト ボックス 485"/>
        <xdr:cNvSpPr txBox="1"/>
      </xdr:nvSpPr>
      <xdr:spPr>
        <a:xfrm>
          <a:off x="6705111" y="168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114005</xdr:rowOff>
    </xdr:from>
    <xdr:to>
      <xdr:col>23</xdr:col>
      <xdr:colOff>517525</xdr:colOff>
      <xdr:row>37</xdr:row>
      <xdr:rowOff>142763</xdr:rowOff>
    </xdr:to>
    <xdr:cxnSp macro="">
      <xdr:nvCxnSpPr>
        <xdr:cNvPr id="514" name="直線コネクタ 513"/>
        <xdr:cNvCxnSpPr/>
      </xdr:nvCxnSpPr>
      <xdr:spPr>
        <a:xfrm flipV="1">
          <a:off x="15481300" y="6457655"/>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5"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100518</xdr:rowOff>
    </xdr:from>
    <xdr:to>
      <xdr:col>22</xdr:col>
      <xdr:colOff>365125</xdr:colOff>
      <xdr:row>37</xdr:row>
      <xdr:rowOff>142763</xdr:rowOff>
    </xdr:to>
    <xdr:cxnSp macro="">
      <xdr:nvCxnSpPr>
        <xdr:cNvPr id="517" name="直線コネクタ 516"/>
        <xdr:cNvCxnSpPr/>
      </xdr:nvCxnSpPr>
      <xdr:spPr>
        <a:xfrm>
          <a:off x="14592300" y="5758368"/>
          <a:ext cx="889000" cy="7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8" name="フローチャート : 判断 517"/>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9" name="テキスト ボックス 518"/>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100518</xdr:rowOff>
    </xdr:from>
    <xdr:to>
      <xdr:col>21</xdr:col>
      <xdr:colOff>161925</xdr:colOff>
      <xdr:row>36</xdr:row>
      <xdr:rowOff>105821</xdr:rowOff>
    </xdr:to>
    <xdr:cxnSp macro="">
      <xdr:nvCxnSpPr>
        <xdr:cNvPr id="520" name="直線コネクタ 519"/>
        <xdr:cNvCxnSpPr/>
      </xdr:nvCxnSpPr>
      <xdr:spPr>
        <a:xfrm flipV="1">
          <a:off x="13703300" y="5758368"/>
          <a:ext cx="889000" cy="5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1" name="フローチャート : 判断 520"/>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2" name="テキスト ボックス 521"/>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105821</xdr:rowOff>
    </xdr:from>
    <xdr:to>
      <xdr:col>19</xdr:col>
      <xdr:colOff>644525</xdr:colOff>
      <xdr:row>38</xdr:row>
      <xdr:rowOff>20051</xdr:rowOff>
    </xdr:to>
    <xdr:cxnSp macro="">
      <xdr:nvCxnSpPr>
        <xdr:cNvPr id="523" name="直線コネクタ 522"/>
        <xdr:cNvCxnSpPr/>
      </xdr:nvCxnSpPr>
      <xdr:spPr>
        <a:xfrm flipV="1">
          <a:off x="12814300" y="6278021"/>
          <a:ext cx="889000" cy="2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4" name="フローチャート : 判断 523"/>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5" name="テキスト ボックス 524"/>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6" name="フローチャート : 判断 525"/>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7" name="テキスト ボックス 526"/>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63205</xdr:rowOff>
    </xdr:from>
    <xdr:to>
      <xdr:col>23</xdr:col>
      <xdr:colOff>568325</xdr:colOff>
      <xdr:row>37</xdr:row>
      <xdr:rowOff>164805</xdr:rowOff>
    </xdr:to>
    <xdr:sp macro="" textlink="">
      <xdr:nvSpPr>
        <xdr:cNvPr id="533" name="円/楕円 532"/>
        <xdr:cNvSpPr/>
      </xdr:nvSpPr>
      <xdr:spPr>
        <a:xfrm>
          <a:off x="16268700" y="64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41632</xdr:rowOff>
    </xdr:from>
    <xdr:ext cx="534377" cy="259045"/>
    <xdr:sp macro="" textlink="">
      <xdr:nvSpPr>
        <xdr:cNvPr id="534" name="消防費該当値テキスト"/>
        <xdr:cNvSpPr txBox="1"/>
      </xdr:nvSpPr>
      <xdr:spPr>
        <a:xfrm>
          <a:off x="16370300" y="63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91963</xdr:rowOff>
    </xdr:from>
    <xdr:to>
      <xdr:col>22</xdr:col>
      <xdr:colOff>415925</xdr:colOff>
      <xdr:row>38</xdr:row>
      <xdr:rowOff>22113</xdr:rowOff>
    </xdr:to>
    <xdr:sp macro="" textlink="">
      <xdr:nvSpPr>
        <xdr:cNvPr id="535" name="円/楕円 534"/>
        <xdr:cNvSpPr/>
      </xdr:nvSpPr>
      <xdr:spPr>
        <a:xfrm>
          <a:off x="15430500" y="64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13240</xdr:rowOff>
    </xdr:from>
    <xdr:ext cx="534377" cy="259045"/>
    <xdr:sp macro="" textlink="">
      <xdr:nvSpPr>
        <xdr:cNvPr id="536" name="テキスト ボックス 535"/>
        <xdr:cNvSpPr txBox="1"/>
      </xdr:nvSpPr>
      <xdr:spPr>
        <a:xfrm>
          <a:off x="15214111" y="652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49718</xdr:rowOff>
    </xdr:from>
    <xdr:to>
      <xdr:col>21</xdr:col>
      <xdr:colOff>212725</xdr:colOff>
      <xdr:row>33</xdr:row>
      <xdr:rowOff>151318</xdr:rowOff>
    </xdr:to>
    <xdr:sp macro="" textlink="">
      <xdr:nvSpPr>
        <xdr:cNvPr id="537" name="円/楕円 536"/>
        <xdr:cNvSpPr/>
      </xdr:nvSpPr>
      <xdr:spPr>
        <a:xfrm>
          <a:off x="14541500" y="57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167845</xdr:rowOff>
    </xdr:from>
    <xdr:ext cx="534377" cy="259045"/>
    <xdr:sp macro="" textlink="">
      <xdr:nvSpPr>
        <xdr:cNvPr id="538" name="テキスト ボックス 537"/>
        <xdr:cNvSpPr txBox="1"/>
      </xdr:nvSpPr>
      <xdr:spPr>
        <a:xfrm>
          <a:off x="14325111" y="548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55021</xdr:rowOff>
    </xdr:from>
    <xdr:to>
      <xdr:col>20</xdr:col>
      <xdr:colOff>9525</xdr:colOff>
      <xdr:row>36</xdr:row>
      <xdr:rowOff>156621</xdr:rowOff>
    </xdr:to>
    <xdr:sp macro="" textlink="">
      <xdr:nvSpPr>
        <xdr:cNvPr id="539" name="円/楕円 538"/>
        <xdr:cNvSpPr/>
      </xdr:nvSpPr>
      <xdr:spPr>
        <a:xfrm>
          <a:off x="13652500" y="62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1698</xdr:rowOff>
    </xdr:from>
    <xdr:ext cx="534377" cy="259045"/>
    <xdr:sp macro="" textlink="">
      <xdr:nvSpPr>
        <xdr:cNvPr id="540" name="テキスト ボックス 539"/>
        <xdr:cNvSpPr txBox="1"/>
      </xdr:nvSpPr>
      <xdr:spPr>
        <a:xfrm>
          <a:off x="13436111" y="60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140701</xdr:rowOff>
    </xdr:from>
    <xdr:to>
      <xdr:col>18</xdr:col>
      <xdr:colOff>492125</xdr:colOff>
      <xdr:row>38</xdr:row>
      <xdr:rowOff>70851</xdr:rowOff>
    </xdr:to>
    <xdr:sp macro="" textlink="">
      <xdr:nvSpPr>
        <xdr:cNvPr id="541" name="円/楕円 540"/>
        <xdr:cNvSpPr/>
      </xdr:nvSpPr>
      <xdr:spPr>
        <a:xfrm>
          <a:off x="12763500" y="6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61978</xdr:rowOff>
    </xdr:from>
    <xdr:ext cx="534377" cy="259045"/>
    <xdr:sp macro="" textlink="">
      <xdr:nvSpPr>
        <xdr:cNvPr id="542" name="テキスト ボックス 541"/>
        <xdr:cNvSpPr txBox="1"/>
      </xdr:nvSpPr>
      <xdr:spPr>
        <a:xfrm>
          <a:off x="12547111" y="65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5" name="直線コネクタ 564"/>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6"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7" name="直線コネクタ 566"/>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8"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9" name="直線コネクタ 568"/>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5786</xdr:rowOff>
    </xdr:from>
    <xdr:to>
      <xdr:col>23</xdr:col>
      <xdr:colOff>517525</xdr:colOff>
      <xdr:row>56</xdr:row>
      <xdr:rowOff>115239</xdr:rowOff>
    </xdr:to>
    <xdr:cxnSp macro="">
      <xdr:nvCxnSpPr>
        <xdr:cNvPr id="570" name="直線コネクタ 569"/>
        <xdr:cNvCxnSpPr/>
      </xdr:nvCxnSpPr>
      <xdr:spPr>
        <a:xfrm flipV="1">
          <a:off x="15481300" y="9606986"/>
          <a:ext cx="8382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71"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2" name="フローチャート : 判断 571"/>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115239</xdr:rowOff>
    </xdr:from>
    <xdr:to>
      <xdr:col>22</xdr:col>
      <xdr:colOff>365125</xdr:colOff>
      <xdr:row>56</xdr:row>
      <xdr:rowOff>140066</xdr:rowOff>
    </xdr:to>
    <xdr:cxnSp macro="">
      <xdr:nvCxnSpPr>
        <xdr:cNvPr id="573" name="直線コネクタ 572"/>
        <xdr:cNvCxnSpPr/>
      </xdr:nvCxnSpPr>
      <xdr:spPr>
        <a:xfrm flipV="1">
          <a:off x="14592300" y="9716439"/>
          <a:ext cx="8890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4" name="フローチャート : 判断 573"/>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5" name="テキスト ボックス 574"/>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140066</xdr:rowOff>
    </xdr:from>
    <xdr:to>
      <xdr:col>21</xdr:col>
      <xdr:colOff>161925</xdr:colOff>
      <xdr:row>57</xdr:row>
      <xdr:rowOff>44488</xdr:rowOff>
    </xdr:to>
    <xdr:cxnSp macro="">
      <xdr:nvCxnSpPr>
        <xdr:cNvPr id="576" name="直線コネクタ 575"/>
        <xdr:cNvCxnSpPr/>
      </xdr:nvCxnSpPr>
      <xdr:spPr>
        <a:xfrm flipV="1">
          <a:off x="13703300" y="9741266"/>
          <a:ext cx="889000" cy="7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7" name="フローチャート : 判断 576"/>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8" name="テキスト ボックス 577"/>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152136</xdr:rowOff>
    </xdr:from>
    <xdr:to>
      <xdr:col>19</xdr:col>
      <xdr:colOff>644525</xdr:colOff>
      <xdr:row>57</xdr:row>
      <xdr:rowOff>44488</xdr:rowOff>
    </xdr:to>
    <xdr:cxnSp macro="">
      <xdr:nvCxnSpPr>
        <xdr:cNvPr id="579" name="直線コネクタ 578"/>
        <xdr:cNvCxnSpPr/>
      </xdr:nvCxnSpPr>
      <xdr:spPr>
        <a:xfrm>
          <a:off x="12814300" y="9581886"/>
          <a:ext cx="889000" cy="23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0" name="フローチャート : 判断 579"/>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1" name="テキスト ボックス 580"/>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2" name="フローチャート : 判断 581"/>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3" name="テキスト ボックス 582"/>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126436</xdr:rowOff>
    </xdr:from>
    <xdr:to>
      <xdr:col>23</xdr:col>
      <xdr:colOff>568325</xdr:colOff>
      <xdr:row>56</xdr:row>
      <xdr:rowOff>56586</xdr:rowOff>
    </xdr:to>
    <xdr:sp macro="" textlink="">
      <xdr:nvSpPr>
        <xdr:cNvPr id="589" name="円/楕円 588"/>
        <xdr:cNvSpPr/>
      </xdr:nvSpPr>
      <xdr:spPr>
        <a:xfrm>
          <a:off x="16268700" y="9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104863</xdr:rowOff>
    </xdr:from>
    <xdr:ext cx="534377" cy="259045"/>
    <xdr:sp macro="" textlink="">
      <xdr:nvSpPr>
        <xdr:cNvPr id="590" name="教育費該当値テキスト"/>
        <xdr:cNvSpPr txBox="1"/>
      </xdr:nvSpPr>
      <xdr:spPr>
        <a:xfrm>
          <a:off x="16370300" y="953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40,858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64439</xdr:rowOff>
    </xdr:from>
    <xdr:to>
      <xdr:col>22</xdr:col>
      <xdr:colOff>415925</xdr:colOff>
      <xdr:row>56</xdr:row>
      <xdr:rowOff>166039</xdr:rowOff>
    </xdr:to>
    <xdr:sp macro="" textlink="">
      <xdr:nvSpPr>
        <xdr:cNvPr id="591" name="円/楕円 590"/>
        <xdr:cNvSpPr/>
      </xdr:nvSpPr>
      <xdr:spPr>
        <a:xfrm>
          <a:off x="15430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157166</xdr:rowOff>
    </xdr:from>
    <xdr:ext cx="534377" cy="259045"/>
    <xdr:sp macro="" textlink="">
      <xdr:nvSpPr>
        <xdr:cNvPr id="592" name="テキスト ボックス 591"/>
        <xdr:cNvSpPr txBox="1"/>
      </xdr:nvSpPr>
      <xdr:spPr>
        <a:xfrm>
          <a:off x="15214111" y="9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89266</xdr:rowOff>
    </xdr:from>
    <xdr:to>
      <xdr:col>21</xdr:col>
      <xdr:colOff>212725</xdr:colOff>
      <xdr:row>57</xdr:row>
      <xdr:rowOff>19416</xdr:rowOff>
    </xdr:to>
    <xdr:sp macro="" textlink="">
      <xdr:nvSpPr>
        <xdr:cNvPr id="593" name="円/楕円 592"/>
        <xdr:cNvSpPr/>
      </xdr:nvSpPr>
      <xdr:spPr>
        <a:xfrm>
          <a:off x="14541500" y="96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10543</xdr:rowOff>
    </xdr:from>
    <xdr:ext cx="534377" cy="259045"/>
    <xdr:sp macro="" textlink="">
      <xdr:nvSpPr>
        <xdr:cNvPr id="594" name="テキスト ボックス 593"/>
        <xdr:cNvSpPr txBox="1"/>
      </xdr:nvSpPr>
      <xdr:spPr>
        <a:xfrm>
          <a:off x="14325111" y="97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165138</xdr:rowOff>
    </xdr:from>
    <xdr:to>
      <xdr:col>20</xdr:col>
      <xdr:colOff>9525</xdr:colOff>
      <xdr:row>57</xdr:row>
      <xdr:rowOff>95288</xdr:rowOff>
    </xdr:to>
    <xdr:sp macro="" textlink="">
      <xdr:nvSpPr>
        <xdr:cNvPr id="595" name="円/楕円 594"/>
        <xdr:cNvSpPr/>
      </xdr:nvSpPr>
      <xdr:spPr>
        <a:xfrm>
          <a:off x="13652500" y="9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86415</xdr:rowOff>
    </xdr:from>
    <xdr:ext cx="534377" cy="259045"/>
    <xdr:sp macro="" textlink="">
      <xdr:nvSpPr>
        <xdr:cNvPr id="596" name="テキスト ボックス 595"/>
        <xdr:cNvSpPr txBox="1"/>
      </xdr:nvSpPr>
      <xdr:spPr>
        <a:xfrm>
          <a:off x="13436111" y="98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101336</xdr:rowOff>
    </xdr:from>
    <xdr:to>
      <xdr:col>18</xdr:col>
      <xdr:colOff>492125</xdr:colOff>
      <xdr:row>56</xdr:row>
      <xdr:rowOff>31486</xdr:rowOff>
    </xdr:to>
    <xdr:sp macro="" textlink="">
      <xdr:nvSpPr>
        <xdr:cNvPr id="597" name="円/楕円 596"/>
        <xdr:cNvSpPr/>
      </xdr:nvSpPr>
      <xdr:spPr>
        <a:xfrm>
          <a:off x="12763500" y="95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48013</xdr:rowOff>
    </xdr:from>
    <xdr:ext cx="534377" cy="259045"/>
    <xdr:sp macro="" textlink="">
      <xdr:nvSpPr>
        <xdr:cNvPr id="598" name="テキスト ボックス 597"/>
        <xdr:cNvSpPr txBox="1"/>
      </xdr:nvSpPr>
      <xdr:spPr>
        <a:xfrm>
          <a:off x="12547111" y="930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0" name="テキスト ボックス 60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4" name="テキスト ボックス 613"/>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8" name="直線コネクタ 617"/>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0" name="直線コネクタ 61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1"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2" name="直線コネクタ 621"/>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149416</xdr:rowOff>
    </xdr:from>
    <xdr:to>
      <xdr:col>23</xdr:col>
      <xdr:colOff>517525</xdr:colOff>
      <xdr:row>75</xdr:row>
      <xdr:rowOff>120269</xdr:rowOff>
    </xdr:to>
    <xdr:cxnSp macro="">
      <xdr:nvCxnSpPr>
        <xdr:cNvPr id="623" name="直線コネクタ 622"/>
        <xdr:cNvCxnSpPr/>
      </xdr:nvCxnSpPr>
      <xdr:spPr>
        <a:xfrm flipV="1">
          <a:off x="15481300" y="12665266"/>
          <a:ext cx="838200" cy="3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9034</xdr:rowOff>
    </xdr:from>
    <xdr:ext cx="378565" cy="259045"/>
    <xdr:sp macro="" textlink="">
      <xdr:nvSpPr>
        <xdr:cNvPr id="624" name="災害復旧費平均値テキスト"/>
        <xdr:cNvSpPr txBox="1"/>
      </xdr:nvSpPr>
      <xdr:spPr>
        <a:xfrm>
          <a:off x="16370300" y="13039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5" name="フローチャート : 判断 624"/>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120269</xdr:rowOff>
    </xdr:from>
    <xdr:to>
      <xdr:col>22</xdr:col>
      <xdr:colOff>365125</xdr:colOff>
      <xdr:row>78</xdr:row>
      <xdr:rowOff>25400</xdr:rowOff>
    </xdr:to>
    <xdr:cxnSp macro="">
      <xdr:nvCxnSpPr>
        <xdr:cNvPr id="626" name="直線コネクタ 625"/>
        <xdr:cNvCxnSpPr/>
      </xdr:nvCxnSpPr>
      <xdr:spPr>
        <a:xfrm flipV="1">
          <a:off x="14592300" y="12979019"/>
          <a:ext cx="889000" cy="4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7" name="フローチャート : 判断 626"/>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17606</xdr:rowOff>
    </xdr:from>
    <xdr:ext cx="378565" cy="259045"/>
    <xdr:sp macro="" textlink="">
      <xdr:nvSpPr>
        <xdr:cNvPr id="628" name="テキスト ボックス 627"/>
        <xdr:cNvSpPr txBox="1"/>
      </xdr:nvSpPr>
      <xdr:spPr>
        <a:xfrm>
          <a:off x="15292017" y="13047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20828</xdr:rowOff>
    </xdr:from>
    <xdr:to>
      <xdr:col>21</xdr:col>
      <xdr:colOff>161925</xdr:colOff>
      <xdr:row>78</xdr:row>
      <xdr:rowOff>25400</xdr:rowOff>
    </xdr:to>
    <xdr:cxnSp macro="">
      <xdr:nvCxnSpPr>
        <xdr:cNvPr id="629" name="直線コネクタ 628"/>
        <xdr:cNvCxnSpPr/>
      </xdr:nvCxnSpPr>
      <xdr:spPr>
        <a:xfrm>
          <a:off x="13703300" y="1339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30" name="フローチャート : 判断 629"/>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1" name="テキスト ボックス 630"/>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165989</xdr:rowOff>
    </xdr:from>
    <xdr:to>
      <xdr:col>19</xdr:col>
      <xdr:colOff>644525</xdr:colOff>
      <xdr:row>78</xdr:row>
      <xdr:rowOff>20828</xdr:rowOff>
    </xdr:to>
    <xdr:cxnSp macro="">
      <xdr:nvCxnSpPr>
        <xdr:cNvPr id="632" name="直線コネクタ 631"/>
        <xdr:cNvCxnSpPr/>
      </xdr:nvCxnSpPr>
      <xdr:spPr>
        <a:xfrm>
          <a:off x="12814300" y="12681839"/>
          <a:ext cx="889000" cy="7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3" name="フローチャート : 判断 632"/>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4" name="テキスト ボックス 633"/>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5" name="フローチャート : 判断 634"/>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6" name="テキスト ボックス 635"/>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98616</xdr:rowOff>
    </xdr:from>
    <xdr:to>
      <xdr:col>23</xdr:col>
      <xdr:colOff>568325</xdr:colOff>
      <xdr:row>74</xdr:row>
      <xdr:rowOff>28766</xdr:rowOff>
    </xdr:to>
    <xdr:sp macro="" textlink="">
      <xdr:nvSpPr>
        <xdr:cNvPr id="642" name="円/楕円 641"/>
        <xdr:cNvSpPr/>
      </xdr:nvSpPr>
      <xdr:spPr>
        <a:xfrm>
          <a:off x="162687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121493</xdr:rowOff>
    </xdr:from>
    <xdr:ext cx="469744" cy="259045"/>
    <xdr:sp macro="" textlink="">
      <xdr:nvSpPr>
        <xdr:cNvPr id="643" name="災害復旧費該当値テキスト"/>
        <xdr:cNvSpPr txBox="1"/>
      </xdr:nvSpPr>
      <xdr:spPr>
        <a:xfrm>
          <a:off x="16370300" y="124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69469</xdr:rowOff>
    </xdr:from>
    <xdr:to>
      <xdr:col>22</xdr:col>
      <xdr:colOff>415925</xdr:colOff>
      <xdr:row>75</xdr:row>
      <xdr:rowOff>171069</xdr:rowOff>
    </xdr:to>
    <xdr:sp macro="" textlink="">
      <xdr:nvSpPr>
        <xdr:cNvPr id="644" name="円/楕円 643"/>
        <xdr:cNvSpPr/>
      </xdr:nvSpPr>
      <xdr:spPr>
        <a:xfrm>
          <a:off x="15430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16146</xdr:rowOff>
    </xdr:from>
    <xdr:ext cx="378565" cy="259045"/>
    <xdr:sp macro="" textlink="">
      <xdr:nvSpPr>
        <xdr:cNvPr id="645" name="テキスト ボックス 644"/>
        <xdr:cNvSpPr txBox="1"/>
      </xdr:nvSpPr>
      <xdr:spPr>
        <a:xfrm>
          <a:off x="15292017" y="12703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6" name="円/楕円 64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7" name="テキスト ボックス 646"/>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141478</xdr:rowOff>
    </xdr:from>
    <xdr:to>
      <xdr:col>20</xdr:col>
      <xdr:colOff>9525</xdr:colOff>
      <xdr:row>78</xdr:row>
      <xdr:rowOff>71628</xdr:rowOff>
    </xdr:to>
    <xdr:sp macro="" textlink="">
      <xdr:nvSpPr>
        <xdr:cNvPr id="648" name="円/楕円 647"/>
        <xdr:cNvSpPr/>
      </xdr:nvSpPr>
      <xdr:spPr>
        <a:xfrm>
          <a:off x="13652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62755</xdr:rowOff>
    </xdr:from>
    <xdr:ext cx="249299" cy="259045"/>
    <xdr:sp macro="" textlink="">
      <xdr:nvSpPr>
        <xdr:cNvPr id="649" name="テキスト ボックス 648"/>
        <xdr:cNvSpPr txBox="1"/>
      </xdr:nvSpPr>
      <xdr:spPr>
        <a:xfrm>
          <a:off x="13578649" y="13435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115189</xdr:rowOff>
    </xdr:from>
    <xdr:to>
      <xdr:col>18</xdr:col>
      <xdr:colOff>492125</xdr:colOff>
      <xdr:row>74</xdr:row>
      <xdr:rowOff>45339</xdr:rowOff>
    </xdr:to>
    <xdr:sp macro="" textlink="">
      <xdr:nvSpPr>
        <xdr:cNvPr id="650" name="円/楕円 649"/>
        <xdr:cNvSpPr/>
      </xdr:nvSpPr>
      <xdr:spPr>
        <a:xfrm>
          <a:off x="12763500" y="126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36466</xdr:rowOff>
    </xdr:from>
    <xdr:ext cx="469744" cy="259045"/>
    <xdr:sp macro="" textlink="">
      <xdr:nvSpPr>
        <xdr:cNvPr id="651" name="テキスト ボックス 650"/>
        <xdr:cNvSpPr txBox="1"/>
      </xdr:nvSpPr>
      <xdr:spPr>
        <a:xfrm>
          <a:off x="12579427" y="127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3" name="直線コネクタ 672"/>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4"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5" name="直線コネクタ 674"/>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6"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7" name="直線コネクタ 676"/>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78961</xdr:rowOff>
    </xdr:from>
    <xdr:to>
      <xdr:col>23</xdr:col>
      <xdr:colOff>517525</xdr:colOff>
      <xdr:row>94</xdr:row>
      <xdr:rowOff>97478</xdr:rowOff>
    </xdr:to>
    <xdr:cxnSp macro="">
      <xdr:nvCxnSpPr>
        <xdr:cNvPr id="678" name="直線コネクタ 677"/>
        <xdr:cNvCxnSpPr/>
      </xdr:nvCxnSpPr>
      <xdr:spPr>
        <a:xfrm>
          <a:off x="15481300" y="16195261"/>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9"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0" name="フローチャート : 判断 679"/>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164457</xdr:rowOff>
    </xdr:from>
    <xdr:to>
      <xdr:col>22</xdr:col>
      <xdr:colOff>365125</xdr:colOff>
      <xdr:row>94</xdr:row>
      <xdr:rowOff>78961</xdr:rowOff>
    </xdr:to>
    <xdr:cxnSp macro="">
      <xdr:nvCxnSpPr>
        <xdr:cNvPr id="681" name="直線コネクタ 680"/>
        <xdr:cNvCxnSpPr/>
      </xdr:nvCxnSpPr>
      <xdr:spPr>
        <a:xfrm>
          <a:off x="14592300" y="1610930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2" name="フローチャート : 判断 681"/>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3" name="テキスト ボックス 682"/>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164457</xdr:rowOff>
    </xdr:from>
    <xdr:to>
      <xdr:col>21</xdr:col>
      <xdr:colOff>161925</xdr:colOff>
      <xdr:row>93</xdr:row>
      <xdr:rowOff>166354</xdr:rowOff>
    </xdr:to>
    <xdr:cxnSp macro="">
      <xdr:nvCxnSpPr>
        <xdr:cNvPr id="684" name="直線コネクタ 683"/>
        <xdr:cNvCxnSpPr/>
      </xdr:nvCxnSpPr>
      <xdr:spPr>
        <a:xfrm flipV="1">
          <a:off x="13703300" y="16109307"/>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5" name="フローチャート : 判断 684"/>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6" name="テキスト ボックス 685"/>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157393</xdr:rowOff>
    </xdr:from>
    <xdr:to>
      <xdr:col>19</xdr:col>
      <xdr:colOff>644525</xdr:colOff>
      <xdr:row>93</xdr:row>
      <xdr:rowOff>166354</xdr:rowOff>
    </xdr:to>
    <xdr:cxnSp macro="">
      <xdr:nvCxnSpPr>
        <xdr:cNvPr id="687" name="直線コネクタ 686"/>
        <xdr:cNvCxnSpPr/>
      </xdr:nvCxnSpPr>
      <xdr:spPr>
        <a:xfrm>
          <a:off x="12814300" y="1610224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8" name="フローチャート : 判断 687"/>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9" name="テキスト ボックス 688"/>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90" name="フローチャート : 判断 689"/>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91" name="テキスト ボックス 690"/>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46678</xdr:rowOff>
    </xdr:from>
    <xdr:to>
      <xdr:col>23</xdr:col>
      <xdr:colOff>568325</xdr:colOff>
      <xdr:row>94</xdr:row>
      <xdr:rowOff>148278</xdr:rowOff>
    </xdr:to>
    <xdr:sp macro="" textlink="">
      <xdr:nvSpPr>
        <xdr:cNvPr id="697" name="円/楕円 696"/>
        <xdr:cNvSpPr/>
      </xdr:nvSpPr>
      <xdr:spPr>
        <a:xfrm>
          <a:off x="16268700" y="16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25105</xdr:rowOff>
    </xdr:from>
    <xdr:ext cx="534377" cy="259045"/>
    <xdr:sp macro="" textlink="">
      <xdr:nvSpPr>
        <xdr:cNvPr id="698" name="公債費該当値テキスト"/>
        <xdr:cNvSpPr txBox="1"/>
      </xdr:nvSpPr>
      <xdr:spPr>
        <a:xfrm>
          <a:off x="16370300" y="161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28161</xdr:rowOff>
    </xdr:from>
    <xdr:to>
      <xdr:col>22</xdr:col>
      <xdr:colOff>415925</xdr:colOff>
      <xdr:row>94</xdr:row>
      <xdr:rowOff>129761</xdr:rowOff>
    </xdr:to>
    <xdr:sp macro="" textlink="">
      <xdr:nvSpPr>
        <xdr:cNvPr id="699" name="円/楕円 698"/>
        <xdr:cNvSpPr/>
      </xdr:nvSpPr>
      <xdr:spPr>
        <a:xfrm>
          <a:off x="15430500" y="16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120888</xdr:rowOff>
    </xdr:from>
    <xdr:ext cx="534377" cy="259045"/>
    <xdr:sp macro="" textlink="">
      <xdr:nvSpPr>
        <xdr:cNvPr id="700" name="テキスト ボックス 699"/>
        <xdr:cNvSpPr txBox="1"/>
      </xdr:nvSpPr>
      <xdr:spPr>
        <a:xfrm>
          <a:off x="15214111" y="162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113657</xdr:rowOff>
    </xdr:from>
    <xdr:to>
      <xdr:col>21</xdr:col>
      <xdr:colOff>212725</xdr:colOff>
      <xdr:row>94</xdr:row>
      <xdr:rowOff>43807</xdr:rowOff>
    </xdr:to>
    <xdr:sp macro="" textlink="">
      <xdr:nvSpPr>
        <xdr:cNvPr id="701" name="円/楕円 700"/>
        <xdr:cNvSpPr/>
      </xdr:nvSpPr>
      <xdr:spPr>
        <a:xfrm>
          <a:off x="14541500" y="160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34934</xdr:rowOff>
    </xdr:from>
    <xdr:ext cx="534377" cy="259045"/>
    <xdr:sp macro="" textlink="">
      <xdr:nvSpPr>
        <xdr:cNvPr id="702" name="テキスト ボックス 701"/>
        <xdr:cNvSpPr txBox="1"/>
      </xdr:nvSpPr>
      <xdr:spPr>
        <a:xfrm>
          <a:off x="14325111" y="161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115554</xdr:rowOff>
    </xdr:from>
    <xdr:to>
      <xdr:col>20</xdr:col>
      <xdr:colOff>9525</xdr:colOff>
      <xdr:row>94</xdr:row>
      <xdr:rowOff>45704</xdr:rowOff>
    </xdr:to>
    <xdr:sp macro="" textlink="">
      <xdr:nvSpPr>
        <xdr:cNvPr id="703" name="円/楕円 702"/>
        <xdr:cNvSpPr/>
      </xdr:nvSpPr>
      <xdr:spPr>
        <a:xfrm>
          <a:off x="13652500" y="1606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36831</xdr:rowOff>
    </xdr:from>
    <xdr:ext cx="534377" cy="259045"/>
    <xdr:sp macro="" textlink="">
      <xdr:nvSpPr>
        <xdr:cNvPr id="704" name="テキスト ボックス 703"/>
        <xdr:cNvSpPr txBox="1"/>
      </xdr:nvSpPr>
      <xdr:spPr>
        <a:xfrm>
          <a:off x="13436111" y="161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106593</xdr:rowOff>
    </xdr:from>
    <xdr:to>
      <xdr:col>18</xdr:col>
      <xdr:colOff>492125</xdr:colOff>
      <xdr:row>94</xdr:row>
      <xdr:rowOff>36743</xdr:rowOff>
    </xdr:to>
    <xdr:sp macro="" textlink="">
      <xdr:nvSpPr>
        <xdr:cNvPr id="705" name="円/楕円 704"/>
        <xdr:cNvSpPr/>
      </xdr:nvSpPr>
      <xdr:spPr>
        <a:xfrm>
          <a:off x="12763500" y="160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27870</xdr:rowOff>
    </xdr:from>
    <xdr:ext cx="534377" cy="259045"/>
    <xdr:sp macro="" textlink="">
      <xdr:nvSpPr>
        <xdr:cNvPr id="706" name="テキスト ボックス 705"/>
        <xdr:cNvSpPr txBox="1"/>
      </xdr:nvSpPr>
      <xdr:spPr>
        <a:xfrm>
          <a:off x="12547111" y="161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0" name="テキスト ボックス 71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2" name="テキスト ボックス 72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4" name="テキスト ボックス 72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2" name="直線コネクタ 731"/>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5"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6" name="直線コネクタ 735"/>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8"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9" name="フローチャート : 判断 738"/>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1" name="フローチャート : 判断 740"/>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2" name="テキスト ボックス 741"/>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4" name="フローチャート : 判断 743"/>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5" name="テキスト ボックス 744"/>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7" name="フローチャート : 判断 746"/>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8" name="テキスト ボックス 747"/>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9" name="フローチャート : 判断 748"/>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0" name="テキスト ボックス 749"/>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6" name="円/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8" name="円/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9" name="テキスト ボックス 75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0" name="円/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1" name="テキスト ボックス 76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2" name="円/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3" name="テキスト ボックス 76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4" name="円/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5" name="テキスト ボックス 76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9" name="テキスト ボックス 77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1" name="テキスト ボックス 78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3" name="テキスト ボックス 78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7" name="直線コネクタ 78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4" name="フローチャート : 判断 79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6" name="フローチャート : 判断 79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7" name="テキスト ボックス 79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9" name="フローチャート : 判断 79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0" name="テキスト ボックス 79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2" name="フローチャート : 判断 80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3" name="テキスト ボックス 80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4" name="フローチャート : 判断 80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5" name="テキスト ボックス 80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1" name="円/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3" name="円/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4" name="テキスト ボックス 81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5" name="円/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6" name="テキスト ボックス 81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7" name="円/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8" name="テキスト ボックス 81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9" name="円/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0" name="テキスト ボックス 81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aseline="0">
              <a:solidFill>
                <a:schemeClr val="dk1"/>
              </a:solidFill>
              <a:latin typeface="+mn-ea"/>
              <a:ea typeface="+mn-ea"/>
              <a:cs typeface="+mn-cs"/>
            </a:rPr>
            <a:t>　民生費は、住民一人当たり</a:t>
          </a:r>
          <a:r>
            <a:rPr lang="en-US" altLang="ja-JP" sz="1200" baseline="0">
              <a:solidFill>
                <a:schemeClr val="dk1"/>
              </a:solidFill>
              <a:latin typeface="+mn-ea"/>
              <a:ea typeface="+mn-ea"/>
              <a:cs typeface="+mn-cs"/>
            </a:rPr>
            <a:t>122,124</a:t>
          </a:r>
          <a:r>
            <a:rPr lang="ja-JP" altLang="ja-JP" sz="1200" baseline="0">
              <a:solidFill>
                <a:schemeClr val="dk1"/>
              </a:solidFill>
              <a:latin typeface="+mn-ea"/>
              <a:ea typeface="+mn-ea"/>
              <a:cs typeface="+mn-cs"/>
            </a:rPr>
            <a:t>円となっている。決算額全体でみると、民生費のうち児童福祉行政に要する経費である児童福祉費が平成</a:t>
          </a:r>
          <a:r>
            <a:rPr lang="en-US" altLang="ja-JP" sz="1200" baseline="0">
              <a:solidFill>
                <a:schemeClr val="dk1"/>
              </a:solidFill>
              <a:latin typeface="+mn-ea"/>
              <a:ea typeface="+mn-ea"/>
              <a:cs typeface="+mn-cs"/>
            </a:rPr>
            <a:t>25</a:t>
          </a:r>
          <a:r>
            <a:rPr lang="ja-JP" altLang="ja-JP" sz="1200" baseline="0">
              <a:solidFill>
                <a:schemeClr val="dk1"/>
              </a:solidFill>
              <a:latin typeface="+mn-ea"/>
              <a:ea typeface="+mn-ea"/>
              <a:cs typeface="+mn-cs"/>
            </a:rPr>
            <a:t>年度から増嵩していることが要因となっている。これは、加須市が子育て環境の充実を図るため、民間保育所の施設整備に対する助成金等によるものである。</a:t>
          </a:r>
          <a:endParaRPr lang="en-US" altLang="ja-JP" sz="1200" baseline="0">
            <a:solidFill>
              <a:schemeClr val="dk1"/>
            </a:solidFill>
            <a:latin typeface="+mn-ea"/>
            <a:ea typeface="+mn-ea"/>
            <a:cs typeface="+mn-cs"/>
          </a:endParaRPr>
        </a:p>
        <a:p>
          <a:r>
            <a:rPr kumimoji="1" lang="ja-JP" altLang="ja-JP" sz="1200">
              <a:solidFill>
                <a:schemeClr val="dk1"/>
              </a:solidFill>
              <a:latin typeface="+mn-ea"/>
              <a:ea typeface="+mn-ea"/>
              <a:cs typeface="+mn-cs"/>
            </a:rPr>
            <a:t>　教育費が住民一人当たり</a:t>
          </a:r>
          <a:r>
            <a:rPr kumimoji="1" lang="en-US" altLang="ja-JP" sz="1200">
              <a:solidFill>
                <a:schemeClr val="dk1"/>
              </a:solidFill>
              <a:latin typeface="+mn-ea"/>
              <a:ea typeface="+mn-ea"/>
              <a:cs typeface="+mn-cs"/>
            </a:rPr>
            <a:t>40,858</a:t>
          </a:r>
          <a:r>
            <a:rPr kumimoji="1" lang="ja-JP" altLang="ja-JP" sz="1200">
              <a:solidFill>
                <a:schemeClr val="dk1"/>
              </a:solidFill>
              <a:latin typeface="+mn-ea"/>
              <a:ea typeface="+mn-ea"/>
              <a:cs typeface="+mn-cs"/>
            </a:rPr>
            <a:t>円となっている。近年の増加傾向は、小学校施設整備事業の普通建設事業費等が増加しているためである。</a:t>
          </a:r>
          <a:endParaRPr lang="ja-JP" altLang="ja-JP"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　扶助費の増加等があったものの、地方消費税交付金の大幅な増加があったことにより、実質収支額が前年度と比べて</a:t>
          </a:r>
          <a:r>
            <a:rPr lang="en-US" altLang="ja-JP" sz="1200" b="0" i="0" baseline="0">
              <a:solidFill>
                <a:schemeClr val="dk1"/>
              </a:solidFill>
              <a:latin typeface="+mn-ea"/>
              <a:ea typeface="+mn-ea"/>
              <a:cs typeface="+mn-cs"/>
            </a:rPr>
            <a:t>633,615</a:t>
          </a:r>
          <a:r>
            <a:rPr lang="ja-JP" altLang="ja-JP" sz="1200" b="0" i="0" baseline="0">
              <a:solidFill>
                <a:schemeClr val="dk1"/>
              </a:solidFill>
              <a:latin typeface="+mn-ea"/>
              <a:ea typeface="+mn-ea"/>
              <a:cs typeface="+mn-cs"/>
            </a:rPr>
            <a:t>千円増加した。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a:t>
          </a:r>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しかし、平成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から普通交付税優遇措置が段階的に縮減するため、実質収支額が減少していくことが予想されることから、市民サービスを安定的に提供できる財政基盤を確保するため、「収支の均衡」、「債務残高の圧縮」、「将来への備え」の</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つの基本方針にのっとり、健全な財政運営を図っていく。</a:t>
          </a:r>
          <a:endParaRPr lang="ja-JP" altLang="ja-JP" sz="12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ea"/>
              <a:ea typeface="+mn-ea"/>
              <a:cs typeface="+mn-cs"/>
            </a:rPr>
            <a:t>　加須都市計画事業野中土地区画整理事業特別会計の普通会計部分と公営企業会計部分を合算すると、平成</a:t>
          </a:r>
          <a:r>
            <a:rPr lang="en-US" altLang="ja-JP" sz="1400" b="0" i="0" baseline="0">
              <a:solidFill>
                <a:schemeClr val="dk1"/>
              </a:solidFill>
              <a:latin typeface="+mn-ea"/>
              <a:ea typeface="+mn-ea"/>
              <a:cs typeface="+mn-cs"/>
            </a:rPr>
            <a:t>27</a:t>
          </a:r>
          <a:r>
            <a:rPr lang="ja-JP" altLang="ja-JP" sz="1400" b="0" i="0" baseline="0">
              <a:solidFill>
                <a:schemeClr val="dk1"/>
              </a:solidFill>
              <a:latin typeface="+mn-ea"/>
              <a:ea typeface="+mn-ea"/>
              <a:cs typeface="+mn-cs"/>
            </a:rPr>
            <a:t>年度も平成</a:t>
          </a:r>
          <a:r>
            <a:rPr lang="en-US" altLang="ja-JP" sz="1400" b="0" i="0" baseline="0">
              <a:solidFill>
                <a:schemeClr val="dk1"/>
              </a:solidFill>
              <a:latin typeface="+mn-ea"/>
              <a:ea typeface="+mn-ea"/>
              <a:cs typeface="+mn-cs"/>
            </a:rPr>
            <a:t>26</a:t>
          </a:r>
          <a:r>
            <a:rPr lang="ja-JP" altLang="ja-JP" sz="1400" b="0" i="0" baseline="0">
              <a:solidFill>
                <a:schemeClr val="dk1"/>
              </a:solidFill>
              <a:latin typeface="+mn-ea"/>
              <a:ea typeface="+mn-ea"/>
              <a:cs typeface="+mn-cs"/>
            </a:rPr>
            <a:t>年度と同様に、全ての会計において赤字額はなかった。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一般会計は、歳入が増加したことにより、実質収支額が増加し、平成</a:t>
          </a:r>
          <a:r>
            <a:rPr lang="en-US" altLang="ja-JP" sz="1400" b="0" i="0" baseline="0">
              <a:solidFill>
                <a:schemeClr val="dk1"/>
              </a:solidFill>
              <a:latin typeface="+mn-ea"/>
              <a:ea typeface="+mn-ea"/>
              <a:cs typeface="+mn-cs"/>
            </a:rPr>
            <a:t>26</a:t>
          </a:r>
          <a:r>
            <a:rPr lang="ja-JP" altLang="ja-JP" sz="1400" b="0" i="0" baseline="0">
              <a:solidFill>
                <a:schemeClr val="dk1"/>
              </a:solidFill>
              <a:latin typeface="+mn-ea"/>
              <a:ea typeface="+mn-ea"/>
              <a:cs typeface="+mn-cs"/>
            </a:rPr>
            <a:t>年度の</a:t>
          </a:r>
          <a:r>
            <a:rPr lang="en-US" altLang="ja-JP" sz="1400" b="0" i="0" baseline="0">
              <a:solidFill>
                <a:schemeClr val="dk1"/>
              </a:solidFill>
              <a:latin typeface="+mn-ea"/>
              <a:ea typeface="+mn-ea"/>
              <a:cs typeface="+mn-cs"/>
            </a:rPr>
            <a:t>10.39%</a:t>
          </a:r>
          <a:r>
            <a:rPr lang="ja-JP" altLang="ja-JP" sz="1400" b="0" i="0" baseline="0">
              <a:solidFill>
                <a:schemeClr val="dk1"/>
              </a:solidFill>
              <a:latin typeface="+mn-ea"/>
              <a:ea typeface="+mn-ea"/>
              <a:cs typeface="+mn-cs"/>
            </a:rPr>
            <a:t>から</a:t>
          </a:r>
          <a:r>
            <a:rPr lang="en-US" altLang="ja-JP" sz="1400" b="0" i="0" baseline="0">
              <a:solidFill>
                <a:schemeClr val="dk1"/>
              </a:solidFill>
              <a:latin typeface="+mn-ea"/>
              <a:ea typeface="+mn-ea"/>
              <a:cs typeface="+mn-cs"/>
            </a:rPr>
            <a:t>2.77</a:t>
          </a:r>
          <a:r>
            <a:rPr lang="ja-JP" altLang="ja-JP" sz="1400" b="0" i="0" baseline="0">
              <a:solidFill>
                <a:schemeClr val="dk1"/>
              </a:solidFill>
              <a:latin typeface="+mn-ea"/>
              <a:ea typeface="+mn-ea"/>
              <a:cs typeface="+mn-cs"/>
            </a:rPr>
            <a:t>ポイント増加し、</a:t>
          </a:r>
          <a:r>
            <a:rPr lang="en-US" altLang="ja-JP" sz="1400" b="0" i="0" baseline="0">
              <a:solidFill>
                <a:schemeClr val="dk1"/>
              </a:solidFill>
              <a:latin typeface="+mn-ea"/>
              <a:ea typeface="+mn-ea"/>
              <a:cs typeface="+mn-cs"/>
            </a:rPr>
            <a:t>13.16%</a:t>
          </a:r>
          <a:r>
            <a:rPr lang="ja-JP" altLang="ja-JP" sz="1400" b="0" i="0" baseline="0">
              <a:solidFill>
                <a:schemeClr val="dk1"/>
              </a:solidFill>
              <a:latin typeface="+mn-ea"/>
              <a:ea typeface="+mn-ea"/>
              <a:cs typeface="+mn-cs"/>
            </a:rPr>
            <a:t>となった。</a:t>
          </a:r>
          <a:endParaRPr lang="en-US" altLang="ja-JP" sz="1400" b="0" i="0" baseline="0">
            <a:solidFill>
              <a:schemeClr val="dk1"/>
            </a:solidFill>
            <a:latin typeface="+mn-ea"/>
            <a:ea typeface="+mn-ea"/>
            <a:cs typeface="+mn-cs"/>
          </a:endParaRPr>
        </a:p>
        <a:p>
          <a:pPr rtl="0"/>
          <a:r>
            <a:rPr lang="ja-JP" altLang="ja-JP" sz="1400" b="0" i="0" baseline="0">
              <a:solidFill>
                <a:schemeClr val="dk1"/>
              </a:solidFill>
              <a:latin typeface="+mn-ea"/>
              <a:ea typeface="+mn-ea"/>
              <a:cs typeface="+mn-cs"/>
            </a:rPr>
            <a:t>　下水道事業会計は、平成</a:t>
          </a:r>
          <a:r>
            <a:rPr lang="en-US" altLang="ja-JP" sz="1400" b="0" i="0" baseline="0">
              <a:solidFill>
                <a:schemeClr val="dk1"/>
              </a:solidFill>
              <a:latin typeface="+mn-ea"/>
              <a:ea typeface="+mn-ea"/>
              <a:cs typeface="+mn-cs"/>
            </a:rPr>
            <a:t>28</a:t>
          </a:r>
          <a:r>
            <a:rPr lang="ja-JP" altLang="ja-JP" sz="1400" b="0" i="0" baseline="0">
              <a:solidFill>
                <a:schemeClr val="dk1"/>
              </a:solidFill>
              <a:latin typeface="+mn-ea"/>
              <a:ea typeface="+mn-ea"/>
              <a:cs typeface="+mn-cs"/>
            </a:rPr>
            <a:t>年度完了予定の環境浄化センターの長寿命化を図るための再構築事業及び平成</a:t>
          </a:r>
          <a:r>
            <a:rPr lang="en-US" altLang="ja-JP" sz="1400" b="0" i="0" baseline="0">
              <a:solidFill>
                <a:schemeClr val="dk1"/>
              </a:solidFill>
              <a:latin typeface="+mn-ea"/>
              <a:ea typeface="+mn-ea"/>
              <a:cs typeface="+mn-cs"/>
            </a:rPr>
            <a:t>29</a:t>
          </a:r>
          <a:r>
            <a:rPr lang="ja-JP" altLang="ja-JP" sz="1400" b="0" i="0" baseline="0">
              <a:solidFill>
                <a:schemeClr val="dk1"/>
              </a:solidFill>
              <a:latin typeface="+mn-ea"/>
              <a:ea typeface="+mn-ea"/>
              <a:cs typeface="+mn-cs"/>
            </a:rPr>
            <a:t>年度から実施し平成</a:t>
          </a:r>
          <a:r>
            <a:rPr lang="en-US" altLang="ja-JP" sz="1400" b="0" i="0" baseline="0">
              <a:solidFill>
                <a:schemeClr val="dk1"/>
              </a:solidFill>
              <a:latin typeface="+mn-ea"/>
              <a:ea typeface="+mn-ea"/>
              <a:cs typeface="+mn-cs"/>
            </a:rPr>
            <a:t>34</a:t>
          </a:r>
          <a:r>
            <a:rPr lang="ja-JP" altLang="ja-JP" sz="1400" b="0" i="0" baseline="0">
              <a:solidFill>
                <a:schemeClr val="dk1"/>
              </a:solidFill>
              <a:latin typeface="+mn-ea"/>
              <a:ea typeface="+mn-ea"/>
              <a:cs typeface="+mn-cs"/>
            </a:rPr>
            <a:t>年度中の完了予定の川口地区における公共下水道管渠工事など大規模な事業が数年にわたり続くことから、より一層の経営努力の必要性がある。</a:t>
          </a:r>
          <a:endParaRPr lang="ja-JP" altLang="ja-JP" sz="1400">
            <a:solidFill>
              <a:schemeClr val="dk1"/>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41822688</v>
      </c>
      <c r="BO4" s="409"/>
      <c r="BP4" s="409"/>
      <c r="BQ4" s="409"/>
      <c r="BR4" s="409"/>
      <c r="BS4" s="409"/>
      <c r="BT4" s="409"/>
      <c r="BU4" s="410"/>
      <c r="BV4" s="408">
        <v>40616370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13.2</v>
      </c>
      <c r="CU4" s="586"/>
      <c r="CV4" s="586"/>
      <c r="CW4" s="586"/>
      <c r="CX4" s="586"/>
      <c r="CY4" s="586"/>
      <c r="CZ4" s="586"/>
      <c r="DA4" s="587"/>
      <c r="DB4" s="585">
        <v>10.6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37874885</v>
      </c>
      <c r="BO5" s="414"/>
      <c r="BP5" s="414"/>
      <c r="BQ5" s="414"/>
      <c r="BR5" s="414"/>
      <c r="BS5" s="414"/>
      <c r="BT5" s="414"/>
      <c r="BU5" s="415"/>
      <c r="BV5" s="413">
        <v>37391187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88.5</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3947803</v>
      </c>
      <c r="BO6" s="414"/>
      <c r="BP6" s="414"/>
      <c r="BQ6" s="414"/>
      <c r="BR6" s="414"/>
      <c r="BS6" s="414"/>
      <c r="BT6" s="414"/>
      <c r="BU6" s="415"/>
      <c r="BV6" s="413">
        <v>3225183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95.6</v>
      </c>
      <c r="CU6" s="560"/>
      <c r="CV6" s="560"/>
      <c r="CW6" s="560"/>
      <c r="CX6" s="560"/>
      <c r="CY6" s="560"/>
      <c r="CZ6" s="560"/>
      <c r="DA6" s="561"/>
      <c r="DB6" s="559">
        <v>97.6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678304</v>
      </c>
      <c r="BO7" s="414"/>
      <c r="BP7" s="414"/>
      <c r="BQ7" s="414"/>
      <c r="BR7" s="414"/>
      <c r="BS7" s="414"/>
      <c r="BT7" s="414"/>
      <c r="BU7" s="415"/>
      <c r="BV7" s="413">
        <v>589299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24796691</v>
      </c>
      <c r="CU7" s="414"/>
      <c r="CV7" s="414"/>
      <c r="CW7" s="414"/>
      <c r="CX7" s="414"/>
      <c r="CY7" s="414"/>
      <c r="CZ7" s="414"/>
      <c r="DA7" s="415"/>
      <c r="DB7" s="413">
        <v>24874340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3269499</v>
      </c>
      <c r="BO8" s="414"/>
      <c r="BP8" s="414"/>
      <c r="BQ8" s="414"/>
      <c r="BR8" s="414"/>
      <c r="BS8" s="414"/>
      <c r="BT8" s="414"/>
      <c r="BU8" s="415"/>
      <c r="BV8" s="413">
        <v>2635884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0.76</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112229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633615</v>
      </c>
      <c r="BO9" s="414"/>
      <c r="BP9" s="414"/>
      <c r="BQ9" s="414"/>
      <c r="BR9" s="414"/>
      <c r="BS9" s="414"/>
      <c r="BT9" s="414"/>
      <c r="BU9" s="415"/>
      <c r="BV9" s="413">
        <v>324728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115002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28700</v>
      </c>
      <c r="BO10" s="414"/>
      <c r="BP10" s="414"/>
      <c r="BQ10" s="414"/>
      <c r="BR10" s="414"/>
      <c r="BS10" s="414"/>
      <c r="BT10" s="414"/>
      <c r="BU10" s="415"/>
      <c r="BV10" s="413">
        <v>5246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34130</v>
      </c>
      <c r="BO11" s="414"/>
      <c r="BP11" s="414"/>
      <c r="BQ11" s="414"/>
      <c r="BR11" s="414"/>
      <c r="BS11" s="414"/>
      <c r="BT11" s="414"/>
      <c r="BU11" s="415"/>
      <c r="BV11" s="413">
        <v>10206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114289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112875</v>
      </c>
      <c r="S13" s="515"/>
      <c r="T13" s="515"/>
      <c r="U13" s="515"/>
      <c r="V13" s="516"/>
      <c r="W13" s="502" t="s">
        <v>120</v>
      </c>
      <c r="X13" s="426"/>
      <c r="Y13" s="426"/>
      <c r="Z13" s="426"/>
      <c r="AA13" s="426"/>
      <c r="AB13" s="427"/>
      <c r="AC13" s="389">
        <v>2930</v>
      </c>
      <c r="AD13" s="390"/>
      <c r="AE13" s="390"/>
      <c r="AF13" s="390"/>
      <c r="AG13" s="391"/>
      <c r="AH13" s="389">
        <v>4040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696445</v>
      </c>
      <c r="BO13" s="414"/>
      <c r="BP13" s="414"/>
      <c r="BQ13" s="414"/>
      <c r="BR13" s="414"/>
      <c r="BS13" s="414"/>
      <c r="BT13" s="414"/>
      <c r="BU13" s="415"/>
      <c r="BV13" s="413">
        <v>340180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6.9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114963</v>
      </c>
      <c r="S14" s="515"/>
      <c r="T14" s="515"/>
      <c r="U14" s="515"/>
      <c r="V14" s="516"/>
      <c r="W14" s="517"/>
      <c r="X14" s="429"/>
      <c r="Y14" s="429"/>
      <c r="Z14" s="429"/>
      <c r="AA14" s="429"/>
      <c r="AB14" s="430"/>
      <c r="AC14" s="507">
        <v>5.3</v>
      </c>
      <c r="AD14" s="508"/>
      <c r="AE14" s="508"/>
      <c r="AF14" s="508"/>
      <c r="AG14" s="509"/>
      <c r="AH14" s="507">
        <v>6.8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9.1999999999999993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113624</v>
      </c>
      <c r="S15" s="515"/>
      <c r="T15" s="515"/>
      <c r="U15" s="515"/>
      <c r="V15" s="516"/>
      <c r="W15" s="502" t="s">
        <v>127</v>
      </c>
      <c r="X15" s="426"/>
      <c r="Y15" s="426"/>
      <c r="Z15" s="426"/>
      <c r="AA15" s="426"/>
      <c r="AB15" s="427"/>
      <c r="AC15" s="389">
        <v>16419</v>
      </c>
      <c r="AD15" s="390"/>
      <c r="AE15" s="390"/>
      <c r="AF15" s="390"/>
      <c r="AG15" s="391"/>
      <c r="AH15" s="389">
        <v>18502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13390462</v>
      </c>
      <c r="BO15" s="409"/>
      <c r="BP15" s="409"/>
      <c r="BQ15" s="409"/>
      <c r="BR15" s="409"/>
      <c r="BS15" s="409"/>
      <c r="BT15" s="409"/>
      <c r="BU15" s="410"/>
      <c r="BV15" s="408">
        <v>13116326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29.7</v>
      </c>
      <c r="AD16" s="508"/>
      <c r="AE16" s="508"/>
      <c r="AF16" s="508"/>
      <c r="AG16" s="509"/>
      <c r="AH16" s="507">
        <v>31.1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17804113</v>
      </c>
      <c r="BO16" s="414"/>
      <c r="BP16" s="414"/>
      <c r="BQ16" s="414"/>
      <c r="BR16" s="414"/>
      <c r="BS16" s="414"/>
      <c r="BT16" s="414"/>
      <c r="BU16" s="415"/>
      <c r="BV16" s="413">
        <v>17228883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35927</v>
      </c>
      <c r="AD17" s="390"/>
      <c r="AE17" s="390"/>
      <c r="AF17" s="390"/>
      <c r="AG17" s="391"/>
      <c r="AH17" s="389">
        <v>36435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17017795</v>
      </c>
      <c r="BO17" s="414"/>
      <c r="BP17" s="414"/>
      <c r="BQ17" s="414"/>
      <c r="BR17" s="414"/>
      <c r="BS17" s="414"/>
      <c r="BT17" s="414"/>
      <c r="BU17" s="415"/>
      <c r="BV17" s="413">
        <v>16837292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133.30000000000001</v>
      </c>
      <c r="M18" s="478"/>
      <c r="N18" s="478"/>
      <c r="O18" s="478"/>
      <c r="P18" s="478"/>
      <c r="Q18" s="478"/>
      <c r="R18" s="479"/>
      <c r="S18" s="479"/>
      <c r="T18" s="479"/>
      <c r="U18" s="479"/>
      <c r="V18" s="480"/>
      <c r="W18" s="494"/>
      <c r="X18" s="495"/>
      <c r="Y18" s="495"/>
      <c r="Z18" s="495"/>
      <c r="AA18" s="495"/>
      <c r="AB18" s="503"/>
      <c r="AC18" s="377">
        <v>65</v>
      </c>
      <c r="AD18" s="378"/>
      <c r="AE18" s="378"/>
      <c r="AF18" s="378"/>
      <c r="AG18" s="481"/>
      <c r="AH18" s="377">
        <v>61.2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22329378</v>
      </c>
      <c r="BO18" s="414"/>
      <c r="BP18" s="414"/>
      <c r="BQ18" s="414"/>
      <c r="BR18" s="414"/>
      <c r="BS18" s="414"/>
      <c r="BT18" s="414"/>
      <c r="BU18" s="415"/>
      <c r="BV18" s="413">
        <v>22200589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29858753</v>
      </c>
      <c r="BO19" s="414"/>
      <c r="BP19" s="414"/>
      <c r="BQ19" s="414"/>
      <c r="BR19" s="414"/>
      <c r="BS19" s="414"/>
      <c r="BT19" s="414"/>
      <c r="BU19" s="415"/>
      <c r="BV19" s="413">
        <v>29354740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41034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32141005</v>
      </c>
      <c r="BO23" s="414"/>
      <c r="BP23" s="414"/>
      <c r="BQ23" s="414"/>
      <c r="BR23" s="414"/>
      <c r="BS23" s="414"/>
      <c r="BT23" s="414"/>
      <c r="BU23" s="415"/>
      <c r="BV23" s="413">
        <v>33077014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9100</v>
      </c>
      <c r="R24" s="390"/>
      <c r="S24" s="390"/>
      <c r="T24" s="390"/>
      <c r="U24" s="390"/>
      <c r="V24" s="391"/>
      <c r="W24" s="455"/>
      <c r="X24" s="446"/>
      <c r="Y24" s="447"/>
      <c r="Z24" s="386" t="s">
        <v>151</v>
      </c>
      <c r="AA24" s="387"/>
      <c r="AB24" s="387"/>
      <c r="AC24" s="387"/>
      <c r="AD24" s="387"/>
      <c r="AE24" s="387"/>
      <c r="AF24" s="387"/>
      <c r="AG24" s="388"/>
      <c r="AH24" s="389">
        <v>602</v>
      </c>
      <c r="AI24" s="390"/>
      <c r="AJ24" s="390"/>
      <c r="AK24" s="390"/>
      <c r="AL24" s="391"/>
      <c r="AM24" s="389">
        <v>1941450</v>
      </c>
      <c r="AN24" s="390"/>
      <c r="AO24" s="390"/>
      <c r="AP24" s="390"/>
      <c r="AQ24" s="390"/>
      <c r="AR24" s="391"/>
      <c r="AS24" s="389">
        <v>3225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28588398</v>
      </c>
      <c r="BO24" s="414"/>
      <c r="BP24" s="414"/>
      <c r="BQ24" s="414"/>
      <c r="BR24" s="414"/>
      <c r="BS24" s="414"/>
      <c r="BT24" s="414"/>
      <c r="BU24" s="415"/>
      <c r="BV24" s="413">
        <v>28944267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7820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3694616</v>
      </c>
      <c r="BO25" s="409"/>
      <c r="BP25" s="409"/>
      <c r="BQ25" s="409"/>
      <c r="BR25" s="409"/>
      <c r="BS25" s="409"/>
      <c r="BT25" s="409"/>
      <c r="BU25" s="410"/>
      <c r="BV25" s="408">
        <v>3851508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7190</v>
      </c>
      <c r="R26" s="390"/>
      <c r="S26" s="390"/>
      <c r="T26" s="390"/>
      <c r="U26" s="390"/>
      <c r="V26" s="391"/>
      <c r="W26" s="455"/>
      <c r="X26" s="446"/>
      <c r="Y26" s="447"/>
      <c r="Z26" s="386" t="s">
        <v>157</v>
      </c>
      <c r="AA26" s="468"/>
      <c r="AB26" s="468"/>
      <c r="AC26" s="468"/>
      <c r="AD26" s="468"/>
      <c r="AE26" s="468"/>
      <c r="AF26" s="468"/>
      <c r="AG26" s="469"/>
      <c r="AH26" s="389">
        <v>20</v>
      </c>
      <c r="AI26" s="390"/>
      <c r="AJ26" s="390"/>
      <c r="AK26" s="390"/>
      <c r="AL26" s="391"/>
      <c r="AM26" s="389">
        <v>59820</v>
      </c>
      <c r="AN26" s="390"/>
      <c r="AO26" s="390"/>
      <c r="AP26" s="390"/>
      <c r="AQ26" s="390"/>
      <c r="AR26" s="391"/>
      <c r="AS26" s="389">
        <v>2991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60000</v>
      </c>
      <c r="BO26" s="414"/>
      <c r="BP26" s="414"/>
      <c r="BQ26" s="414"/>
      <c r="BR26" s="414"/>
      <c r="BS26" s="414"/>
      <c r="BT26" s="414"/>
      <c r="BU26" s="415"/>
      <c r="BV26" s="413">
        <v>60000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4520</v>
      </c>
      <c r="R27" s="390"/>
      <c r="S27" s="390"/>
      <c r="T27" s="390"/>
      <c r="U27" s="390"/>
      <c r="V27" s="391"/>
      <c r="W27" s="455"/>
      <c r="X27" s="446"/>
      <c r="Y27" s="447"/>
      <c r="Z27" s="386" t="s">
        <v>160</v>
      </c>
      <c r="AA27" s="387"/>
      <c r="AB27" s="387"/>
      <c r="AC27" s="387"/>
      <c r="AD27" s="387"/>
      <c r="AE27" s="387"/>
      <c r="AF27" s="387"/>
      <c r="AG27" s="388"/>
      <c r="AH27" s="389">
        <v>60</v>
      </c>
      <c r="AI27" s="390"/>
      <c r="AJ27" s="390"/>
      <c r="AK27" s="390"/>
      <c r="AL27" s="391"/>
      <c r="AM27" s="389">
        <v>180655</v>
      </c>
      <c r="AN27" s="390"/>
      <c r="AO27" s="390"/>
      <c r="AP27" s="390"/>
      <c r="AQ27" s="390"/>
      <c r="AR27" s="391"/>
      <c r="AS27" s="389">
        <v>3011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952539</v>
      </c>
      <c r="BO27" s="417"/>
      <c r="BP27" s="417"/>
      <c r="BQ27" s="417"/>
      <c r="BR27" s="417"/>
      <c r="BS27" s="417"/>
      <c r="BT27" s="417"/>
      <c r="BU27" s="418"/>
      <c r="BV27" s="416">
        <v>950410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4040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2851888</v>
      </c>
      <c r="BO28" s="409"/>
      <c r="BP28" s="409"/>
      <c r="BQ28" s="409"/>
      <c r="BR28" s="409"/>
      <c r="BS28" s="409"/>
      <c r="BT28" s="409"/>
      <c r="BU28" s="410"/>
      <c r="BV28" s="408">
        <v>2823188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26</v>
      </c>
      <c r="M29" s="390"/>
      <c r="N29" s="390"/>
      <c r="O29" s="390"/>
      <c r="P29" s="391"/>
      <c r="Q29" s="389">
        <v>3780</v>
      </c>
      <c r="R29" s="390"/>
      <c r="S29" s="390"/>
      <c r="T29" s="390"/>
      <c r="U29" s="390"/>
      <c r="V29" s="391"/>
      <c r="W29" s="456"/>
      <c r="X29" s="457"/>
      <c r="Y29" s="458"/>
      <c r="Z29" s="386" t="s">
        <v>167</v>
      </c>
      <c r="AA29" s="387"/>
      <c r="AB29" s="387"/>
      <c r="AC29" s="387"/>
      <c r="AD29" s="387"/>
      <c r="AE29" s="387"/>
      <c r="AF29" s="387"/>
      <c r="AG29" s="388"/>
      <c r="AH29" s="389">
        <v>662</v>
      </c>
      <c r="AI29" s="390"/>
      <c r="AJ29" s="390"/>
      <c r="AK29" s="390"/>
      <c r="AL29" s="391"/>
      <c r="AM29" s="389">
        <v>2122105</v>
      </c>
      <c r="AN29" s="390"/>
      <c r="AO29" s="390"/>
      <c r="AP29" s="390"/>
      <c r="AQ29" s="390"/>
      <c r="AR29" s="391"/>
      <c r="AS29" s="389">
        <v>3206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966539</v>
      </c>
      <c r="BO29" s="414"/>
      <c r="BP29" s="414"/>
      <c r="BQ29" s="414"/>
      <c r="BR29" s="414"/>
      <c r="BS29" s="414"/>
      <c r="BT29" s="414"/>
      <c r="BU29" s="415"/>
      <c r="BV29" s="413">
        <v>999654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5992681</v>
      </c>
      <c r="BO30" s="417"/>
      <c r="BP30" s="417"/>
      <c r="BQ30" s="417"/>
      <c r="BR30" s="417"/>
      <c r="BS30" s="417"/>
      <c r="BT30" s="417"/>
      <c r="BU30" s="418"/>
      <c r="BV30" s="416">
        <v>6512871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加須市・羽生市水防事務組合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浮野食品</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国民健康保険直営診療所特別会計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IF('各会計、関係団体の財政状況及び健全化判断比率'!B35="","",'各会計、関係団体の財政状況及び健全化判断比率'!B35)</f>
        <v>加須都市計画事業三俣第二土地区画整理事業特別会計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広域利根斎場組合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米米倶楽部</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加須都市計画事業野中土地区画整理事業特別会計（普通会計）</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IF('各会計、関係団体の財政状況及び健全化判断比率'!B36="","",'各会計、関係団体の財政状況及び健全化判断比率'!B36)</f>
        <v>加須都市計画事業野中土地区画整理事業特別会計</v>
      </c>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埼玉県都市競艇組合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渡良瀬遊水地アクリメーション振興財団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加須都市計画事業栗橋駅西（大利根地区）土地区画整理事業特別会計</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埼玉県後期高齢者医療広域連合（一般会計）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かぞ農業公社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河野博士育英事業特別会計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埼玉県後期高齢者医療広域連合（特別会計）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加須都市計画事業不動岡土地区画整理事業特別会計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埼玉県市町村総合事務組合（一般会計）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埼玉県市町村総合事務組合（交通災害特別会計）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彩の国さいたま人づくり広域連合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24</v>
      </c>
      <c r="BX42" s="373"/>
      <c r="BY42" s="372" t="str">
        <f>IF('各会計、関係団体の財政状況及び健全化判断比率'!B76="","",'各会計、関係団体の財政状況及び健全化判断比率'!B76)</f>
        <v>埼玉東部消防組合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530</v>
      </c>
      <c r="D34" s="1181"/>
      <c r="E34" s="1182"/>
      <c r="F34" s="32">
        <v>0.01</v>
      </c>
      <c r="G34" s="33">
        <v>0.01</v>
      </c>
      <c r="H34" s="33">
        <v>7.0000000000000007E-2</v>
      </c>
      <c r="I34" s="33">
        <v>0.16</v>
      </c>
      <c r="J34" s="34" t="s">
        <v>531</v>
      </c>
      <c r="K34" s="22"/>
      <c r="L34" s="22"/>
      <c r="M34" s="22"/>
      <c r="N34" s="22"/>
      <c r="O34" s="22"/>
      <c r="P34" s="22"/>
    </row>
    <row r="35" spans="1:16" ht="39" customHeight="1">
      <c r="A35" s="22"/>
      <c r="B35" s="35"/>
      <c r="C35" s="1175" t="s">
        <v>532</v>
      </c>
      <c r="D35" s="1176"/>
      <c r="E35" s="1177"/>
      <c r="F35" s="36">
        <v>9.2200000000000006</v>
      </c>
      <c r="G35" s="37">
        <v>9.4499999999999993</v>
      </c>
      <c r="H35" s="37">
        <v>9.1999999999999993</v>
      </c>
      <c r="I35" s="37">
        <v>10.39</v>
      </c>
      <c r="J35" s="38">
        <v>13.16</v>
      </c>
      <c r="K35" s="22"/>
      <c r="L35" s="22"/>
      <c r="M35" s="22"/>
      <c r="N35" s="22"/>
      <c r="O35" s="22"/>
      <c r="P35" s="22"/>
    </row>
    <row r="36" spans="1:16" ht="39" customHeight="1">
      <c r="A36" s="22"/>
      <c r="B36" s="35"/>
      <c r="C36" s="1175" t="s">
        <v>533</v>
      </c>
      <c r="D36" s="1176"/>
      <c r="E36" s="1177"/>
      <c r="F36" s="36">
        <v>6.37</v>
      </c>
      <c r="G36" s="37">
        <v>7.32</v>
      </c>
      <c r="H36" s="37">
        <v>7.93</v>
      </c>
      <c r="I36" s="37">
        <v>8.07</v>
      </c>
      <c r="J36" s="38">
        <v>8.6</v>
      </c>
      <c r="K36" s="22"/>
      <c r="L36" s="22"/>
      <c r="M36" s="22"/>
      <c r="N36" s="22"/>
      <c r="O36" s="22"/>
      <c r="P36" s="22"/>
    </row>
    <row r="37" spans="1:16" ht="39" customHeight="1">
      <c r="A37" s="22"/>
      <c r="B37" s="35"/>
      <c r="C37" s="1175" t="s">
        <v>534</v>
      </c>
      <c r="D37" s="1176"/>
      <c r="E37" s="1177"/>
      <c r="F37" s="36">
        <v>2.54</v>
      </c>
      <c r="G37" s="37">
        <v>2.86</v>
      </c>
      <c r="H37" s="37">
        <v>3.13</v>
      </c>
      <c r="I37" s="37">
        <v>3.25</v>
      </c>
      <c r="J37" s="38">
        <v>3.59</v>
      </c>
      <c r="K37" s="22"/>
      <c r="L37" s="22"/>
      <c r="M37" s="22"/>
      <c r="N37" s="22"/>
      <c r="O37" s="22"/>
      <c r="P37" s="22"/>
    </row>
    <row r="38" spans="1:16" ht="39" customHeight="1">
      <c r="A38" s="22"/>
      <c r="B38" s="35"/>
      <c r="C38" s="1175" t="s">
        <v>535</v>
      </c>
      <c r="D38" s="1176"/>
      <c r="E38" s="1177"/>
      <c r="F38" s="36" t="s">
        <v>486</v>
      </c>
      <c r="G38" s="37" t="s">
        <v>486</v>
      </c>
      <c r="H38" s="37" t="s">
        <v>486</v>
      </c>
      <c r="I38" s="37" t="s">
        <v>486</v>
      </c>
      <c r="J38" s="38">
        <v>2.46</v>
      </c>
      <c r="K38" s="22"/>
      <c r="L38" s="22"/>
      <c r="M38" s="22"/>
      <c r="N38" s="22"/>
      <c r="O38" s="22"/>
      <c r="P38" s="22"/>
    </row>
    <row r="39" spans="1:16" ht="39" customHeight="1">
      <c r="A39" s="22"/>
      <c r="B39" s="35"/>
      <c r="C39" s="1175" t="s">
        <v>536</v>
      </c>
      <c r="D39" s="1176"/>
      <c r="E39" s="1177"/>
      <c r="F39" s="36">
        <v>0.87</v>
      </c>
      <c r="G39" s="37">
        <v>1.01</v>
      </c>
      <c r="H39" s="37">
        <v>0.84</v>
      </c>
      <c r="I39" s="37">
        <v>0.74</v>
      </c>
      <c r="J39" s="38">
        <v>1.05</v>
      </c>
      <c r="K39" s="22"/>
      <c r="L39" s="22"/>
      <c r="M39" s="22"/>
      <c r="N39" s="22"/>
      <c r="O39" s="22"/>
      <c r="P39" s="22"/>
    </row>
    <row r="40" spans="1:16" ht="39" customHeight="1">
      <c r="A40" s="22"/>
      <c r="B40" s="35"/>
      <c r="C40" s="1175" t="s">
        <v>537</v>
      </c>
      <c r="D40" s="1176"/>
      <c r="E40" s="1177"/>
      <c r="F40" s="36">
        <v>2.72</v>
      </c>
      <c r="G40" s="37">
        <v>4.13</v>
      </c>
      <c r="H40" s="37">
        <v>4.49</v>
      </c>
      <c r="I40" s="37">
        <v>2.88</v>
      </c>
      <c r="J40" s="38">
        <v>0.54</v>
      </c>
      <c r="K40" s="22"/>
      <c r="L40" s="22"/>
      <c r="M40" s="22"/>
      <c r="N40" s="22"/>
      <c r="O40" s="22"/>
      <c r="P40" s="22"/>
    </row>
    <row r="41" spans="1:16" ht="39" customHeight="1">
      <c r="A41" s="22"/>
      <c r="B41" s="35"/>
      <c r="C41" s="1175" t="s">
        <v>538</v>
      </c>
      <c r="D41" s="1176"/>
      <c r="E41" s="1177"/>
      <c r="F41" s="36">
        <v>0.56000000000000005</v>
      </c>
      <c r="G41" s="37">
        <v>0.55000000000000004</v>
      </c>
      <c r="H41" s="37">
        <v>0.45</v>
      </c>
      <c r="I41" s="37">
        <v>0.25</v>
      </c>
      <c r="J41" s="38">
        <v>0.15</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0.69</v>
      </c>
      <c r="G43" s="42">
        <v>0.39</v>
      </c>
      <c r="H43" s="42">
        <v>0.28000000000000003</v>
      </c>
      <c r="I43" s="42">
        <v>0.34</v>
      </c>
      <c r="J43" s="43">
        <v>0.23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4229</v>
      </c>
      <c r="L45" s="60">
        <v>3979</v>
      </c>
      <c r="M45" s="60">
        <v>3692</v>
      </c>
      <c r="N45" s="60">
        <v>3744</v>
      </c>
      <c r="O45" s="61">
        <v>3606</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1185</v>
      </c>
      <c r="L48" s="64">
        <v>1166</v>
      </c>
      <c r="M48" s="64">
        <v>1173</v>
      </c>
      <c r="N48" s="64">
        <v>1116</v>
      </c>
      <c r="O48" s="65">
        <v>1235</v>
      </c>
      <c r="P48" s="48"/>
      <c r="Q48" s="48"/>
      <c r="R48" s="48"/>
      <c r="S48" s="48"/>
      <c r="T48" s="48"/>
      <c r="U48" s="48"/>
    </row>
    <row r="49" spans="1:21" ht="30.75" customHeight="1">
      <c r="A49" s="48"/>
      <c r="B49" s="1193"/>
      <c r="C49" s="1194"/>
      <c r="D49" s="62"/>
      <c r="E49" s="1185" t="s">
        <v>15</v>
      </c>
      <c r="F49" s="1185"/>
      <c r="G49" s="1185"/>
      <c r="H49" s="1185"/>
      <c r="I49" s="1185"/>
      <c r="J49" s="1186"/>
      <c r="K49" s="63" t="s">
        <v>486</v>
      </c>
      <c r="L49" s="64" t="s">
        <v>486</v>
      </c>
      <c r="M49" s="64">
        <v>34</v>
      </c>
      <c r="N49" s="64">
        <v>25</v>
      </c>
      <c r="O49" s="65">
        <v>29</v>
      </c>
      <c r="P49" s="48"/>
      <c r="Q49" s="48"/>
      <c r="R49" s="48"/>
      <c r="S49" s="48"/>
      <c r="T49" s="48"/>
      <c r="U49" s="48"/>
    </row>
    <row r="50" spans="1:21" ht="30.75" customHeight="1">
      <c r="A50" s="48"/>
      <c r="B50" s="1193"/>
      <c r="C50" s="1194"/>
      <c r="D50" s="62"/>
      <c r="E50" s="1185" t="s">
        <v>16</v>
      </c>
      <c r="F50" s="1185"/>
      <c r="G50" s="1185"/>
      <c r="H50" s="1185"/>
      <c r="I50" s="1185"/>
      <c r="J50" s="1186"/>
      <c r="K50" s="63">
        <v>91</v>
      </c>
      <c r="L50" s="64">
        <v>87</v>
      </c>
      <c r="M50" s="64">
        <v>82</v>
      </c>
      <c r="N50" s="64">
        <v>75</v>
      </c>
      <c r="O50" s="65">
        <v>64</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3744</v>
      </c>
      <c r="L52" s="64">
        <v>3446</v>
      </c>
      <c r="M52" s="64">
        <v>3546</v>
      </c>
      <c r="N52" s="64">
        <v>3641</v>
      </c>
      <c r="O52" s="65">
        <v>3512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1761</v>
      </c>
      <c r="L53" s="69">
        <v>1786</v>
      </c>
      <c r="M53" s="69">
        <v>1435</v>
      </c>
      <c r="N53" s="69">
        <v>1319</v>
      </c>
      <c r="O53" s="70">
        <v>1422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I4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35060</v>
      </c>
      <c r="J41" s="83">
        <v>34434</v>
      </c>
      <c r="K41" s="83">
        <v>34801</v>
      </c>
      <c r="L41" s="83">
        <v>33662</v>
      </c>
      <c r="M41" s="84">
        <v>32141</v>
      </c>
    </row>
    <row r="42" spans="2:13" ht="27.75" customHeight="1">
      <c r="B42" s="1201"/>
      <c r="C42" s="1202"/>
      <c r="D42" s="85"/>
      <c r="E42" s="1205" t="s">
        <v>25</v>
      </c>
      <c r="F42" s="1205"/>
      <c r="G42" s="1205"/>
      <c r="H42" s="1206"/>
      <c r="I42" s="86">
        <v>477</v>
      </c>
      <c r="J42" s="87">
        <v>528</v>
      </c>
      <c r="K42" s="87">
        <v>407</v>
      </c>
      <c r="L42" s="87">
        <v>303</v>
      </c>
      <c r="M42" s="88">
        <v>224</v>
      </c>
    </row>
    <row r="43" spans="2:13" ht="27.75" customHeight="1">
      <c r="B43" s="1201"/>
      <c r="C43" s="1202"/>
      <c r="D43" s="85"/>
      <c r="E43" s="1205" t="s">
        <v>26</v>
      </c>
      <c r="F43" s="1205"/>
      <c r="G43" s="1205"/>
      <c r="H43" s="1206"/>
      <c r="I43" s="86">
        <v>17178</v>
      </c>
      <c r="J43" s="87">
        <v>15201</v>
      </c>
      <c r="K43" s="87">
        <v>14345</v>
      </c>
      <c r="L43" s="87">
        <v>12907</v>
      </c>
      <c r="M43" s="88">
        <v>8874</v>
      </c>
    </row>
    <row r="44" spans="2:13" ht="27.75" customHeight="1">
      <c r="B44" s="1201"/>
      <c r="C44" s="1202"/>
      <c r="D44" s="85"/>
      <c r="E44" s="1205" t="s">
        <v>27</v>
      </c>
      <c r="F44" s="1205"/>
      <c r="G44" s="1205"/>
      <c r="H44" s="1206"/>
      <c r="I44" s="86" t="s">
        <v>486</v>
      </c>
      <c r="J44" s="87" t="s">
        <v>486</v>
      </c>
      <c r="K44" s="87">
        <v>28</v>
      </c>
      <c r="L44" s="87">
        <v>323</v>
      </c>
      <c r="M44" s="88">
        <v>353</v>
      </c>
    </row>
    <row r="45" spans="2:13" ht="27.75" customHeight="1">
      <c r="B45" s="1201"/>
      <c r="C45" s="1202"/>
      <c r="D45" s="85"/>
      <c r="E45" s="1205" t="s">
        <v>28</v>
      </c>
      <c r="F45" s="1205"/>
      <c r="G45" s="1205"/>
      <c r="H45" s="1206"/>
      <c r="I45" s="86">
        <v>9684</v>
      </c>
      <c r="J45" s="87">
        <v>8201</v>
      </c>
      <c r="K45" s="87">
        <v>7961</v>
      </c>
      <c r="L45" s="87">
        <v>7483</v>
      </c>
      <c r="M45" s="88">
        <v>7343</v>
      </c>
    </row>
    <row r="46" spans="2:13" ht="27.75" customHeight="1">
      <c r="B46" s="1201"/>
      <c r="C46" s="1202"/>
      <c r="D46" s="85"/>
      <c r="E46" s="1205" t="s">
        <v>29</v>
      </c>
      <c r="F46" s="1205"/>
      <c r="G46" s="1205"/>
      <c r="H46" s="1206"/>
      <c r="I46" s="86">
        <v>10</v>
      </c>
      <c r="J46" s="87">
        <v>11</v>
      </c>
      <c r="K46" s="87">
        <v>10</v>
      </c>
      <c r="L46" s="87">
        <v>9</v>
      </c>
      <c r="M46" s="88">
        <v>7</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10153</v>
      </c>
      <c r="J49" s="87">
        <v>10500</v>
      </c>
      <c r="K49" s="87">
        <v>11339</v>
      </c>
      <c r="L49" s="87">
        <v>11293</v>
      </c>
      <c r="M49" s="88">
        <v>10838</v>
      </c>
    </row>
    <row r="50" spans="2:13" ht="27.75" customHeight="1">
      <c r="B50" s="1201"/>
      <c r="C50" s="1202"/>
      <c r="D50" s="85"/>
      <c r="E50" s="1205" t="s">
        <v>34</v>
      </c>
      <c r="F50" s="1205"/>
      <c r="G50" s="1205"/>
      <c r="H50" s="1206"/>
      <c r="I50" s="86">
        <v>7254</v>
      </c>
      <c r="J50" s="87">
        <v>6662</v>
      </c>
      <c r="K50" s="87">
        <v>6250</v>
      </c>
      <c r="L50" s="87">
        <v>5228</v>
      </c>
      <c r="M50" s="88">
        <v>4535</v>
      </c>
    </row>
    <row r="51" spans="2:13" ht="27.75" customHeight="1">
      <c r="B51" s="1203"/>
      <c r="C51" s="1204"/>
      <c r="D51" s="85"/>
      <c r="E51" s="1205" t="s">
        <v>35</v>
      </c>
      <c r="F51" s="1205"/>
      <c r="G51" s="1205"/>
      <c r="H51" s="1206"/>
      <c r="I51" s="86">
        <v>35388</v>
      </c>
      <c r="J51" s="87">
        <v>35901</v>
      </c>
      <c r="K51" s="87">
        <v>36761</v>
      </c>
      <c r="L51" s="87">
        <v>36166</v>
      </c>
      <c r="M51" s="88">
        <v>35761</v>
      </c>
    </row>
    <row r="52" spans="2:13" ht="27.75" customHeight="1" thickBot="1">
      <c r="B52" s="1207" t="s">
        <v>36</v>
      </c>
      <c r="C52" s="1208"/>
      <c r="D52" s="90"/>
      <c r="E52" s="1209" t="s">
        <v>37</v>
      </c>
      <c r="F52" s="1209"/>
      <c r="G52" s="1209"/>
      <c r="H52" s="1210"/>
      <c r="I52" s="91">
        <v>9614</v>
      </c>
      <c r="J52" s="92">
        <v>5311</v>
      </c>
      <c r="K52" s="92">
        <v>3202</v>
      </c>
      <c r="L52" s="92">
        <v>2001</v>
      </c>
      <c r="M52" s="93">
        <v>-2193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36"/>
      <c r="H50" s="1237"/>
      <c r="I50" s="1237"/>
      <c r="J50" s="1238"/>
      <c r="K50" s="354" t="s">
        <v>525</v>
      </c>
      <c r="L50" s="354" t="s">
        <v>526</v>
      </c>
      <c r="M50" s="354" t="s">
        <v>527</v>
      </c>
      <c r="N50" s="354" t="s">
        <v>528</v>
      </c>
      <c r="O50" s="354" t="s">
        <v>529</v>
      </c>
    </row>
    <row r="51" spans="1:17">
      <c r="B51" s="248"/>
      <c r="C51" s="244"/>
      <c r="D51" s="244"/>
      <c r="E51" s="244"/>
      <c r="F51" s="244"/>
      <c r="G51" s="1239" t="s">
        <v>561</v>
      </c>
      <c r="H51" s="1240"/>
      <c r="I51" s="1245" t="s">
        <v>562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564</v>
      </c>
      <c r="H55" s="1220"/>
      <c r="I55" s="1225" t="s">
        <v>562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27" t="s">
        <v>568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36"/>
      <c r="H72" s="1237"/>
      <c r="I72" s="1237"/>
      <c r="J72" s="1238"/>
      <c r="K72" s="354" t="s">
        <v>525</v>
      </c>
      <c r="L72" s="354" t="s">
        <v>526</v>
      </c>
      <c r="M72" s="354" t="s">
        <v>527</v>
      </c>
      <c r="N72" s="354" t="s">
        <v>528</v>
      </c>
      <c r="O72" s="354" t="s">
        <v>529</v>
      </c>
    </row>
    <row r="73" spans="2:30">
      <c r="B73" s="248"/>
      <c r="C73" s="244"/>
      <c r="D73" s="244"/>
      <c r="E73" s="244"/>
      <c r="F73" s="244"/>
      <c r="G73" s="1239" t="s">
        <v>561</v>
      </c>
      <c r="H73" s="1240"/>
      <c r="I73" s="1245" t="s">
        <v>562</v>
      </c>
      <c r="J73" s="1245"/>
      <c r="K73" s="1226">
        <v>43.6</v>
      </c>
      <c r="L73" s="1226">
        <v>24.5</v>
      </c>
      <c r="M73" s="1215">
        <v>14.7</v>
      </c>
      <c r="N73" s="1215">
        <v>9.1999999999999993</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567</v>
      </c>
      <c r="J75" s="1225"/>
      <c r="K75" s="1247">
        <v>9</v>
      </c>
      <c r="L75" s="1247">
        <v>8.8000000000000007</v>
      </c>
      <c r="M75" s="1247">
        <v>7.6</v>
      </c>
      <c r="N75" s="1247">
        <v>6.9</v>
      </c>
      <c r="O75" s="1247">
        <v>6.4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564</v>
      </c>
      <c r="H77" s="1220"/>
      <c r="I77" s="1225" t="s">
        <v>562</v>
      </c>
      <c r="J77" s="1225"/>
      <c r="K77" s="1226">
        <v>55.5</v>
      </c>
      <c r="L77" s="1226">
        <v>46.1</v>
      </c>
      <c r="M77" s="1215">
        <v>37.6</v>
      </c>
      <c r="N77" s="1215">
        <v>33.799999999999997</v>
      </c>
      <c r="O77" s="1215">
        <v>15.8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567</v>
      </c>
      <c r="J79" s="1217"/>
      <c r="K79" s="1218">
        <v>9.3000000000000007</v>
      </c>
      <c r="L79" s="1218">
        <v>8.5</v>
      </c>
      <c r="M79" s="1218">
        <v>7.9</v>
      </c>
      <c r="N79" s="1218">
        <v>7.1</v>
      </c>
      <c r="O79" s="1218">
        <v>6.2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33675</v>
      </c>
      <c r="E3" s="116"/>
      <c r="F3" s="117">
        <v>41433</v>
      </c>
      <c r="G3" s="118"/>
      <c r="H3" s="119"/>
    </row>
    <row r="4" spans="1:8">
      <c r="A4" s="120"/>
      <c r="B4" s="121"/>
      <c r="C4" s="122"/>
      <c r="D4" s="123">
        <v>24188</v>
      </c>
      <c r="E4" s="124"/>
      <c r="F4" s="125">
        <v>22351</v>
      </c>
      <c r="G4" s="126"/>
      <c r="H4" s="127"/>
    </row>
    <row r="5" spans="1:8">
      <c r="A5" s="108" t="s">
        <v>519</v>
      </c>
      <c r="B5" s="113"/>
      <c r="C5" s="114"/>
      <c r="D5" s="115">
        <v>32489</v>
      </c>
      <c r="E5" s="116"/>
      <c r="F5" s="117">
        <v>43493</v>
      </c>
      <c r="G5" s="118"/>
      <c r="H5" s="119"/>
    </row>
    <row r="6" spans="1:8">
      <c r="A6" s="120"/>
      <c r="B6" s="121"/>
      <c r="C6" s="122"/>
      <c r="D6" s="123">
        <v>21284</v>
      </c>
      <c r="E6" s="124"/>
      <c r="F6" s="125">
        <v>23254</v>
      </c>
      <c r="G6" s="126"/>
      <c r="H6" s="127"/>
    </row>
    <row r="7" spans="1:8">
      <c r="A7" s="108" t="s">
        <v>520</v>
      </c>
      <c r="B7" s="113"/>
      <c r="C7" s="114"/>
      <c r="D7" s="115">
        <v>40977</v>
      </c>
      <c r="E7" s="116"/>
      <c r="F7" s="117">
        <v>50840</v>
      </c>
      <c r="G7" s="118"/>
      <c r="H7" s="119"/>
    </row>
    <row r="8" spans="1:8">
      <c r="A8" s="120"/>
      <c r="B8" s="121"/>
      <c r="C8" s="122"/>
      <c r="D8" s="123">
        <v>31499</v>
      </c>
      <c r="E8" s="124"/>
      <c r="F8" s="125">
        <v>25367</v>
      </c>
      <c r="G8" s="126"/>
      <c r="H8" s="127"/>
    </row>
    <row r="9" spans="1:8">
      <c r="A9" s="108" t="s">
        <v>521</v>
      </c>
      <c r="B9" s="113"/>
      <c r="C9" s="114"/>
      <c r="D9" s="115">
        <v>28500</v>
      </c>
      <c r="E9" s="116"/>
      <c r="F9" s="117">
        <v>53605</v>
      </c>
      <c r="G9" s="118"/>
      <c r="H9" s="119"/>
    </row>
    <row r="10" spans="1:8">
      <c r="A10" s="120"/>
      <c r="B10" s="121"/>
      <c r="C10" s="122"/>
      <c r="D10" s="123">
        <v>18266</v>
      </c>
      <c r="E10" s="124"/>
      <c r="F10" s="125">
        <v>28343</v>
      </c>
      <c r="G10" s="126"/>
      <c r="H10" s="127"/>
    </row>
    <row r="11" spans="1:8">
      <c r="A11" s="108" t="s">
        <v>522</v>
      </c>
      <c r="B11" s="113"/>
      <c r="C11" s="114"/>
      <c r="D11" s="115">
        <v>27852</v>
      </c>
      <c r="E11" s="116"/>
      <c r="F11" s="117">
        <v>46440</v>
      </c>
      <c r="G11" s="118"/>
      <c r="H11" s="119"/>
    </row>
    <row r="12" spans="1:8">
      <c r="A12" s="120"/>
      <c r="B12" s="121"/>
      <c r="C12" s="128"/>
      <c r="D12" s="123">
        <v>21185</v>
      </c>
      <c r="E12" s="124"/>
      <c r="F12" s="125">
        <v>27658</v>
      </c>
      <c r="G12" s="126"/>
      <c r="H12" s="127"/>
    </row>
    <row r="13" spans="1:8">
      <c r="A13" s="108"/>
      <c r="B13" s="113"/>
      <c r="C13" s="129"/>
      <c r="D13" s="130">
        <v>32699</v>
      </c>
      <c r="E13" s="131"/>
      <c r="F13" s="132">
        <v>47162</v>
      </c>
      <c r="G13" s="133"/>
      <c r="H13" s="119"/>
    </row>
    <row r="14" spans="1:8">
      <c r="A14" s="120"/>
      <c r="B14" s="121"/>
      <c r="C14" s="122"/>
      <c r="D14" s="123">
        <v>23284</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9.2799999999999994</v>
      </c>
      <c r="C19" s="134">
        <f>ROUND(VALUE(SUBSTITUTE(実質収支比率等に係る経年分析!G$48,"▲","-")),2)</f>
        <v>9.51</v>
      </c>
      <c r="D19" s="134">
        <f>ROUND(VALUE(SUBSTITUTE(実質収支比率等に係る経年分析!H$48,"▲","-")),2)</f>
        <v>9.31</v>
      </c>
      <c r="E19" s="134">
        <f>ROUND(VALUE(SUBSTITUTE(実質収支比率等に係る経年分析!I$48,"▲","-")),2)</f>
        <v>10.6</v>
      </c>
      <c r="F19" s="134">
        <f>ROUND(VALUE(SUBSTITUTE(実質収支比率等に係る経年分析!J$48,"▲","-")),2)</f>
        <v>13.19</v>
      </c>
    </row>
    <row r="20" spans="1:11">
      <c r="A20" s="134" t="s">
        <v>42</v>
      </c>
      <c r="B20" s="134">
        <f>ROUND(VALUE(SUBSTITUTE(実質収支比率等に係る経年分析!F$47,"▲","-")),2)</f>
        <v>11.59</v>
      </c>
      <c r="C20" s="134">
        <f>ROUND(VALUE(SUBSTITUTE(実質収支比率等に係る経年分析!G$47,"▲","-")),2)</f>
        <v>11.35</v>
      </c>
      <c r="D20" s="134">
        <f>ROUND(VALUE(SUBSTITUTE(実質収支比率等に係る経年分析!H$47,"▲","-")),2)</f>
        <v>11.35</v>
      </c>
      <c r="E20" s="134">
        <f>ROUND(VALUE(SUBSTITUTE(実質収支比率等に係る経年分析!I$47,"▲","-")),2)</f>
        <v>11.35</v>
      </c>
      <c r="F20" s="134">
        <f>ROUND(VALUE(SUBSTITUTE(実質収支比率等に係る経年分析!J$47,"▲","-")),2)</f>
        <v>11.5</v>
      </c>
    </row>
    <row r="21" spans="1:11">
      <c r="A21" s="134" t="s">
        <v>43</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0.41</v>
      </c>
      <c r="D21" s="134">
        <f>IF(ISNUMBER(VALUE(SUBSTITUTE(実質収支比率等に係る経年分析!H$49,"▲","-"))),ROUND(VALUE(SUBSTITUTE(実質収支比率等に係る経年分析!H$49,"▲","-")),2),NA())</f>
        <v>1.97</v>
      </c>
      <c r="E21" s="134">
        <f>IF(ISNUMBER(VALUE(SUBSTITUTE(実質収支比率等に係る経年分析!I$49,"▲","-"))),ROUND(VALUE(SUBSTITUTE(実質収支比率等に係る経年分析!I$49,"▲","-")),2),NA())</f>
        <v>1.37</v>
      </c>
      <c r="F21" s="134">
        <f>IF(ISNUMBER(VALUE(SUBSTITUTE(実質収支比率等に係る経年分析!J$49,"▲","-"))),ROUND(VALUE(SUBSTITUTE(実質収支比率等に係る経年分析!J$49,"▲","-")),2),NA())</f>
        <v>2.81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0.56000000000000005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0.55000000000000004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2.72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4.49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2.88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0.54</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1.05</v>
      </c>
    </row>
    <row r="32" spans="1:11">
      <c r="A32" s="135" t="str">
        <f>IF(連結実質赤字比率に係る赤字・黒字の構成分析!C$38="",NA(),連結実質赤字比率に係る赤字・黒字の構成分析!C$38)</f>
        <v>加須都市計画事業野中土地区画整理事業特別会計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2.46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9.4499999999999993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13.16</v>
      </c>
    </row>
    <row r="36" spans="1:16">
      <c r="A36" s="135" t="str">
        <f>IF(連結実質赤字比率に係る赤字・黒字の構成分析!C$34="",NA(),連結実質赤字比率に係る赤字・黒字の構成分析!C$34)</f>
        <v>加須都市計画事業野中土地区画整理事業特別会計（普通会計）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7.0000000000000007E-2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0.16</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3744</v>
      </c>
      <c r="E42" s="136"/>
      <c r="F42" s="136"/>
      <c r="G42" s="136">
        <f>'実質公債費比率（分子）の構造'!L$52</f>
        <v>3446</v>
      </c>
      <c r="H42" s="136"/>
      <c r="I42" s="136"/>
      <c r="J42" s="136">
        <f>'実質公債費比率（分子）の構造'!M$52</f>
        <v>3546</v>
      </c>
      <c r="K42" s="136"/>
      <c r="L42" s="136"/>
      <c r="M42" s="136">
        <f>'実質公債費比率（分子）の構造'!N$52</f>
        <v>3641</v>
      </c>
      <c r="N42" s="136"/>
      <c r="O42" s="136"/>
      <c r="P42" s="136">
        <f>'実質公債費比率（分子）の構造'!O$52</f>
        <v>3512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91</v>
      </c>
      <c r="C44" s="136"/>
      <c r="D44" s="136"/>
      <c r="E44" s="136">
        <f>'実質公債費比率（分子）の構造'!L$50</f>
        <v>87</v>
      </c>
      <c r="F44" s="136"/>
      <c r="G44" s="136"/>
      <c r="H44" s="136">
        <f>'実質公債費比率（分子）の構造'!M$50</f>
        <v>82</v>
      </c>
      <c r="I44" s="136"/>
      <c r="J44" s="136"/>
      <c r="K44" s="136">
        <f>'実質公債費比率（分子）の構造'!N$50</f>
        <v>75</v>
      </c>
      <c r="L44" s="136"/>
      <c r="M44" s="136"/>
      <c r="N44" s="136">
        <f>'実質公債費比率（分子）の構造'!O$50</f>
        <v>64</v>
      </c>
      <c r="O44" s="136"/>
      <c r="P44" s="136"/>
    </row>
    <row r="45" spans="1:16">
      <c r="A45" s="136" t="s">
        <v>53</v>
      </c>
      <c r="B45" s="136" t="str">
        <f>'実質公債費比率（分子）の構造'!K$49</f>
        <v>-</v>
      </c>
      <c r="C45" s="136"/>
      <c r="D45" s="136"/>
      <c r="E45" s="136" t="str">
        <f>'実質公債費比率（分子）の構造'!L$49</f>
        <v>-</v>
      </c>
      <c r="F45" s="136"/>
      <c r="G45" s="136"/>
      <c r="H45" s="136">
        <f>'実質公債費比率（分子）の構造'!M$49</f>
        <v>34</v>
      </c>
      <c r="I45" s="136"/>
      <c r="J45" s="136"/>
      <c r="K45" s="136">
        <f>'実質公債費比率（分子）の構造'!N$49</f>
        <v>25</v>
      </c>
      <c r="L45" s="136"/>
      <c r="M45" s="136"/>
      <c r="N45" s="136">
        <f>'実質公債費比率（分子）の構造'!O$49</f>
        <v>29</v>
      </c>
      <c r="O45" s="136"/>
      <c r="P45" s="136"/>
    </row>
    <row r="46" spans="1:16">
      <c r="A46" s="136" t="s">
        <v>54</v>
      </c>
      <c r="B46" s="136">
        <f>'実質公債費比率（分子）の構造'!K$48</f>
        <v>1185</v>
      </c>
      <c r="C46" s="136"/>
      <c r="D46" s="136"/>
      <c r="E46" s="136">
        <f>'実質公債費比率（分子）の構造'!L$48</f>
        <v>1166</v>
      </c>
      <c r="F46" s="136"/>
      <c r="G46" s="136"/>
      <c r="H46" s="136">
        <f>'実質公債費比率（分子）の構造'!M$48</f>
        <v>1173</v>
      </c>
      <c r="I46" s="136"/>
      <c r="J46" s="136"/>
      <c r="K46" s="136">
        <f>'実質公債費比率（分子）の構造'!N$48</f>
        <v>1116</v>
      </c>
      <c r="L46" s="136"/>
      <c r="M46" s="136"/>
      <c r="N46" s="136">
        <f>'実質公債費比率（分子）の構造'!O$48</f>
        <v>1235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4229</v>
      </c>
      <c r="C49" s="136"/>
      <c r="D49" s="136"/>
      <c r="E49" s="136">
        <f>'実質公債費比率（分子）の構造'!L$45</f>
        <v>3979</v>
      </c>
      <c r="F49" s="136"/>
      <c r="G49" s="136"/>
      <c r="H49" s="136">
        <f>'実質公債費比率（分子）の構造'!M$45</f>
        <v>3692</v>
      </c>
      <c r="I49" s="136"/>
      <c r="J49" s="136"/>
      <c r="K49" s="136">
        <f>'実質公債費比率（分子）の構造'!N$45</f>
        <v>3744</v>
      </c>
      <c r="L49" s="136"/>
      <c r="M49" s="136"/>
      <c r="N49" s="136">
        <f>'実質公債費比率（分子）の構造'!O$45</f>
        <v>3606</v>
      </c>
      <c r="O49" s="136"/>
      <c r="P49" s="136"/>
    </row>
    <row r="50" spans="1:16">
      <c r="A50" s="136" t="s">
        <v>58</v>
      </c>
      <c r="B50" s="136" t="e">
        <f>NA()</f>
        <v>#N/A</v>
      </c>
      <c r="C50" s="136">
        <f>IF(ISNUMBER('実質公債費比率（分子）の構造'!K$53),'実質公債費比率（分子）の構造'!K$53,NA())</f>
        <v>1761</v>
      </c>
      <c r="D50" s="136" t="e">
        <f>NA()</f>
        <v>#N/A</v>
      </c>
      <c r="E50" s="136" t="e">
        <f>NA()</f>
        <v>#N/A</v>
      </c>
      <c r="F50" s="136">
        <f>IF(ISNUMBER('実質公債費比率（分子）の構造'!L$53),'実質公債費比率（分子）の構造'!L$53,NA())</f>
        <v>1786</v>
      </c>
      <c r="G50" s="136" t="e">
        <f>NA()</f>
        <v>#N/A</v>
      </c>
      <c r="H50" s="136" t="e">
        <f>NA()</f>
        <v>#N/A</v>
      </c>
      <c r="I50" s="136">
        <f>IF(ISNUMBER('実質公債費比率（分子）の構造'!M$53),'実質公債費比率（分子）の構造'!M$53,NA())</f>
        <v>1435</v>
      </c>
      <c r="J50" s="136" t="e">
        <f>NA()</f>
        <v>#N/A</v>
      </c>
      <c r="K50" s="136" t="e">
        <f>NA()</f>
        <v>#N/A</v>
      </c>
      <c r="L50" s="136">
        <f>IF(ISNUMBER('実質公債費比率（分子）の構造'!N$53),'実質公債費比率（分子）の構造'!N$53,NA())</f>
        <v>1319</v>
      </c>
      <c r="M50" s="136" t="e">
        <f>NA()</f>
        <v>#N/A</v>
      </c>
      <c r="N50" s="136" t="e">
        <f>NA()</f>
        <v>#N/A</v>
      </c>
      <c r="O50" s="136">
        <f>IF(ISNUMBER('実質公債費比率（分子）の構造'!O$53),'実質公債費比率（分子）の構造'!O$53,NA())</f>
        <v>1422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35388</v>
      </c>
      <c r="E56" s="135"/>
      <c r="F56" s="135"/>
      <c r="G56" s="135">
        <f>'将来負担比率（分子）の構造'!J$51</f>
        <v>35901</v>
      </c>
      <c r="H56" s="135"/>
      <c r="I56" s="135"/>
      <c r="J56" s="135">
        <f>'将来負担比率（分子）の構造'!K$51</f>
        <v>36761</v>
      </c>
      <c r="K56" s="135"/>
      <c r="L56" s="135"/>
      <c r="M56" s="135">
        <f>'将来負担比率（分子）の構造'!L$51</f>
        <v>36166</v>
      </c>
      <c r="N56" s="135"/>
      <c r="O56" s="135"/>
      <c r="P56" s="135">
        <f>'将来負担比率（分子）の構造'!M$51</f>
        <v>35761</v>
      </c>
    </row>
    <row r="57" spans="1:16">
      <c r="A57" s="135" t="s">
        <v>34</v>
      </c>
      <c r="B57" s="135"/>
      <c r="C57" s="135"/>
      <c r="D57" s="135">
        <f>'将来負担比率（分子）の構造'!I$50</f>
        <v>7254</v>
      </c>
      <c r="E57" s="135"/>
      <c r="F57" s="135"/>
      <c r="G57" s="135">
        <f>'将来負担比率（分子）の構造'!J$50</f>
        <v>6662</v>
      </c>
      <c r="H57" s="135"/>
      <c r="I57" s="135"/>
      <c r="J57" s="135">
        <f>'将来負担比率（分子）の構造'!K$50</f>
        <v>6250</v>
      </c>
      <c r="K57" s="135"/>
      <c r="L57" s="135"/>
      <c r="M57" s="135">
        <f>'将来負担比率（分子）の構造'!L$50</f>
        <v>5228</v>
      </c>
      <c r="N57" s="135"/>
      <c r="O57" s="135"/>
      <c r="P57" s="135">
        <f>'将来負担比率（分子）の構造'!M$50</f>
        <v>4535</v>
      </c>
    </row>
    <row r="58" spans="1:16">
      <c r="A58" s="135" t="s">
        <v>33</v>
      </c>
      <c r="B58" s="135"/>
      <c r="C58" s="135"/>
      <c r="D58" s="135">
        <f>'将来負担比率（分子）の構造'!I$49</f>
        <v>10153</v>
      </c>
      <c r="E58" s="135"/>
      <c r="F58" s="135"/>
      <c r="G58" s="135">
        <f>'将来負担比率（分子）の構造'!J$49</f>
        <v>10500</v>
      </c>
      <c r="H58" s="135"/>
      <c r="I58" s="135"/>
      <c r="J58" s="135">
        <f>'将来負担比率（分子）の構造'!K$49</f>
        <v>11339</v>
      </c>
      <c r="K58" s="135"/>
      <c r="L58" s="135"/>
      <c r="M58" s="135">
        <f>'将来負担比率（分子）の構造'!L$49</f>
        <v>11293</v>
      </c>
      <c r="N58" s="135"/>
      <c r="O58" s="135"/>
      <c r="P58" s="135">
        <f>'将来負担比率（分子）の構造'!M$49</f>
        <v>10838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11</v>
      </c>
      <c r="F61" s="135"/>
      <c r="G61" s="135"/>
      <c r="H61" s="135">
        <f>'将来負担比率（分子）の構造'!K$46</f>
        <v>10</v>
      </c>
      <c r="I61" s="135"/>
      <c r="J61" s="135"/>
      <c r="K61" s="135">
        <f>'将来負担比率（分子）の構造'!L$46</f>
        <v>9</v>
      </c>
      <c r="L61" s="135"/>
      <c r="M61" s="135"/>
      <c r="N61" s="135">
        <f>'将来負担比率（分子）の構造'!M$46</f>
        <v>7</v>
      </c>
      <c r="O61" s="135"/>
      <c r="P61" s="135"/>
    </row>
    <row r="62" spans="1:16">
      <c r="A62" s="135" t="s">
        <v>28</v>
      </c>
      <c r="B62" s="135">
        <f>'将来負担比率（分子）の構造'!I$45</f>
        <v>9684</v>
      </c>
      <c r="C62" s="135"/>
      <c r="D62" s="135"/>
      <c r="E62" s="135">
        <f>'将来負担比率（分子）の構造'!J$45</f>
        <v>8201</v>
      </c>
      <c r="F62" s="135"/>
      <c r="G62" s="135"/>
      <c r="H62" s="135">
        <f>'将来負担比率（分子）の構造'!K$45</f>
        <v>7961</v>
      </c>
      <c r="I62" s="135"/>
      <c r="J62" s="135"/>
      <c r="K62" s="135">
        <f>'将来負担比率（分子）の構造'!L$45</f>
        <v>7483</v>
      </c>
      <c r="L62" s="135"/>
      <c r="M62" s="135"/>
      <c r="N62" s="135">
        <f>'将来負担比率（分子）の構造'!M$45</f>
        <v>7343</v>
      </c>
      <c r="O62" s="135"/>
      <c r="P62" s="135"/>
    </row>
    <row r="63" spans="1:16">
      <c r="A63" s="135" t="s">
        <v>27</v>
      </c>
      <c r="B63" s="135" t="str">
        <f>'将来負担比率（分子）の構造'!I$44</f>
        <v>-</v>
      </c>
      <c r="C63" s="135"/>
      <c r="D63" s="135"/>
      <c r="E63" s="135" t="str">
        <f>'将来負担比率（分子）の構造'!J$44</f>
        <v>-</v>
      </c>
      <c r="F63" s="135"/>
      <c r="G63" s="135"/>
      <c r="H63" s="135">
        <f>'将来負担比率（分子）の構造'!K$44</f>
        <v>28</v>
      </c>
      <c r="I63" s="135"/>
      <c r="J63" s="135"/>
      <c r="K63" s="135">
        <f>'将来負担比率（分子）の構造'!L$44</f>
        <v>323</v>
      </c>
      <c r="L63" s="135"/>
      <c r="M63" s="135"/>
      <c r="N63" s="135">
        <f>'将来負担比率（分子）の構造'!M$44</f>
        <v>353</v>
      </c>
      <c r="O63" s="135"/>
      <c r="P63" s="135"/>
    </row>
    <row r="64" spans="1:16">
      <c r="A64" s="135" t="s">
        <v>26</v>
      </c>
      <c r="B64" s="135">
        <f>'将来負担比率（分子）の構造'!I$43</f>
        <v>17178</v>
      </c>
      <c r="C64" s="135"/>
      <c r="D64" s="135"/>
      <c r="E64" s="135">
        <f>'将来負担比率（分子）の構造'!J$43</f>
        <v>15201</v>
      </c>
      <c r="F64" s="135"/>
      <c r="G64" s="135"/>
      <c r="H64" s="135">
        <f>'将来負担比率（分子）の構造'!K$43</f>
        <v>14345</v>
      </c>
      <c r="I64" s="135"/>
      <c r="J64" s="135"/>
      <c r="K64" s="135">
        <f>'将来負担比率（分子）の構造'!L$43</f>
        <v>12907</v>
      </c>
      <c r="L64" s="135"/>
      <c r="M64" s="135"/>
      <c r="N64" s="135">
        <f>'将来負担比率（分子）の構造'!M$43</f>
        <v>8874</v>
      </c>
      <c r="O64" s="135"/>
      <c r="P64" s="135"/>
    </row>
    <row r="65" spans="1:16">
      <c r="A65" s="135" t="s">
        <v>25</v>
      </c>
      <c r="B65" s="135">
        <f>'将来負担比率（分子）の構造'!I$42</f>
        <v>477</v>
      </c>
      <c r="C65" s="135"/>
      <c r="D65" s="135"/>
      <c r="E65" s="135">
        <f>'将来負担比率（分子）の構造'!J$42</f>
        <v>528</v>
      </c>
      <c r="F65" s="135"/>
      <c r="G65" s="135"/>
      <c r="H65" s="135">
        <f>'将来負担比率（分子）の構造'!K$42</f>
        <v>407</v>
      </c>
      <c r="I65" s="135"/>
      <c r="J65" s="135"/>
      <c r="K65" s="135">
        <f>'将来負担比率（分子）の構造'!L$42</f>
        <v>303</v>
      </c>
      <c r="L65" s="135"/>
      <c r="M65" s="135"/>
      <c r="N65" s="135">
        <f>'将来負担比率（分子）の構造'!M$42</f>
        <v>224</v>
      </c>
      <c r="O65" s="135"/>
      <c r="P65" s="135"/>
    </row>
    <row r="66" spans="1:16">
      <c r="A66" s="135" t="s">
        <v>24</v>
      </c>
      <c r="B66" s="135">
        <f>'将来負担比率（分子）の構造'!I$41</f>
        <v>35060</v>
      </c>
      <c r="C66" s="135"/>
      <c r="D66" s="135"/>
      <c r="E66" s="135">
        <f>'将来負担比率（分子）の構造'!J$41</f>
        <v>34434</v>
      </c>
      <c r="F66" s="135"/>
      <c r="G66" s="135"/>
      <c r="H66" s="135">
        <f>'将来負担比率（分子）の構造'!K$41</f>
        <v>34801</v>
      </c>
      <c r="I66" s="135"/>
      <c r="J66" s="135"/>
      <c r="K66" s="135">
        <f>'将来負担比率（分子）の構造'!L$41</f>
        <v>33662</v>
      </c>
      <c r="L66" s="135"/>
      <c r="M66" s="135"/>
      <c r="N66" s="135">
        <f>'将来負担比率（分子）の構造'!M$41</f>
        <v>32141</v>
      </c>
      <c r="O66" s="135"/>
      <c r="P66" s="135"/>
    </row>
    <row r="67" spans="1:16">
      <c r="A67" s="135" t="s">
        <v>62</v>
      </c>
      <c r="B67" s="135" t="e">
        <f>NA()</f>
        <v>#N/A</v>
      </c>
      <c r="C67" s="135">
        <f>IF(ISNUMBER('将来負担比率（分子）の構造'!I$52), IF('将来負担比率（分子）の構造'!I$52 &lt; 0, 0, '将来負担比率（分子）の構造'!I$52), NA())</f>
        <v>9614</v>
      </c>
      <c r="D67" s="135" t="e">
        <f>NA()</f>
        <v>#N/A</v>
      </c>
      <c r="E67" s="135" t="e">
        <f>NA()</f>
        <v>#N/A</v>
      </c>
      <c r="F67" s="135">
        <f>IF(ISNUMBER('将来負担比率（分子）の構造'!J$52), IF('将来負担比率（分子）の構造'!J$52 &lt; 0, 0, '将来負担比率（分子）の構造'!J$52), NA())</f>
        <v>5311</v>
      </c>
      <c r="G67" s="135" t="e">
        <f>NA()</f>
        <v>#N/A</v>
      </c>
      <c r="H67" s="135" t="e">
        <f>NA()</f>
        <v>#N/A</v>
      </c>
      <c r="I67" s="135">
        <f>IF(ISNUMBER('将来負担比率（分子）の構造'!K$52), IF('将来負担比率（分子）の構造'!K$52 &lt; 0, 0, '将来負担比率（分子）の構造'!K$52), NA())</f>
        <v>3202</v>
      </c>
      <c r="J67" s="135" t="e">
        <f>NA()</f>
        <v>#N/A</v>
      </c>
      <c r="K67" s="135" t="e">
        <f>NA()</f>
        <v>#N/A</v>
      </c>
      <c r="L67" s="135">
        <f>IF(ISNUMBER('将来負担比率（分子）の構造'!L$52), IF('将来負担比率（分子）の構造'!L$52 &lt; 0, 0, '将来負担比率（分子）の構造'!L$52), NA())</f>
        <v>2001</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15057159</v>
      </c>
      <c r="S5" s="669"/>
      <c r="T5" s="669"/>
      <c r="U5" s="669"/>
      <c r="V5" s="669"/>
      <c r="W5" s="669"/>
      <c r="X5" s="669"/>
      <c r="Y5" s="716"/>
      <c r="Z5" s="729">
        <v>36</v>
      </c>
      <c r="AA5" s="729"/>
      <c r="AB5" s="729"/>
      <c r="AC5" s="729"/>
      <c r="AD5" s="730">
        <v>14534710</v>
      </c>
      <c r="AE5" s="730"/>
      <c r="AF5" s="730"/>
      <c r="AG5" s="730"/>
      <c r="AH5" s="730"/>
      <c r="AI5" s="730"/>
      <c r="AJ5" s="730"/>
      <c r="AK5" s="730"/>
      <c r="AL5" s="717">
        <v>62.2</v>
      </c>
      <c r="AM5" s="686"/>
      <c r="AN5" s="686"/>
      <c r="AO5" s="718"/>
      <c r="AP5" s="705" t="s">
        <v>206</v>
      </c>
      <c r="AQ5" s="706"/>
      <c r="AR5" s="706"/>
      <c r="AS5" s="706"/>
      <c r="AT5" s="706"/>
      <c r="AU5" s="706"/>
      <c r="AV5" s="706"/>
      <c r="AW5" s="706"/>
      <c r="AX5" s="706"/>
      <c r="AY5" s="706"/>
      <c r="AZ5" s="706"/>
      <c r="BA5" s="706"/>
      <c r="BB5" s="706"/>
      <c r="BC5" s="706"/>
      <c r="BD5" s="706"/>
      <c r="BE5" s="706"/>
      <c r="BF5" s="707"/>
      <c r="BG5" s="618">
        <v>14534710</v>
      </c>
      <c r="BH5" s="619"/>
      <c r="BI5" s="619"/>
      <c r="BJ5" s="619"/>
      <c r="BK5" s="619"/>
      <c r="BL5" s="619"/>
      <c r="BM5" s="619"/>
      <c r="BN5" s="620"/>
      <c r="BO5" s="671">
        <v>96.5</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521894</v>
      </c>
      <c r="S6" s="619"/>
      <c r="T6" s="619"/>
      <c r="U6" s="619"/>
      <c r="V6" s="619"/>
      <c r="W6" s="619"/>
      <c r="X6" s="619"/>
      <c r="Y6" s="620"/>
      <c r="Z6" s="671">
        <v>1.2</v>
      </c>
      <c r="AA6" s="671"/>
      <c r="AB6" s="671"/>
      <c r="AC6" s="671"/>
      <c r="AD6" s="672">
        <v>521894</v>
      </c>
      <c r="AE6" s="672"/>
      <c r="AF6" s="672"/>
      <c r="AG6" s="672"/>
      <c r="AH6" s="672"/>
      <c r="AI6" s="672"/>
      <c r="AJ6" s="672"/>
      <c r="AK6" s="672"/>
      <c r="AL6" s="641">
        <v>2.2000000000000002</v>
      </c>
      <c r="AM6" s="673"/>
      <c r="AN6" s="673"/>
      <c r="AO6" s="674"/>
      <c r="AP6" s="615" t="s">
        <v>212</v>
      </c>
      <c r="AQ6" s="616"/>
      <c r="AR6" s="616"/>
      <c r="AS6" s="616"/>
      <c r="AT6" s="616"/>
      <c r="AU6" s="616"/>
      <c r="AV6" s="616"/>
      <c r="AW6" s="616"/>
      <c r="AX6" s="616"/>
      <c r="AY6" s="616"/>
      <c r="AZ6" s="616"/>
      <c r="BA6" s="616"/>
      <c r="BB6" s="616"/>
      <c r="BC6" s="616"/>
      <c r="BD6" s="616"/>
      <c r="BE6" s="616"/>
      <c r="BF6" s="617"/>
      <c r="BG6" s="618">
        <v>14534710</v>
      </c>
      <c r="BH6" s="619"/>
      <c r="BI6" s="619"/>
      <c r="BJ6" s="619"/>
      <c r="BK6" s="619"/>
      <c r="BL6" s="619"/>
      <c r="BM6" s="619"/>
      <c r="BN6" s="620"/>
      <c r="BO6" s="671">
        <v>96.5</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357828</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357140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19769</v>
      </c>
      <c r="S7" s="619"/>
      <c r="T7" s="619"/>
      <c r="U7" s="619"/>
      <c r="V7" s="619"/>
      <c r="W7" s="619"/>
      <c r="X7" s="619"/>
      <c r="Y7" s="620"/>
      <c r="Z7" s="671">
        <v>0</v>
      </c>
      <c r="AA7" s="671"/>
      <c r="AB7" s="671"/>
      <c r="AC7" s="671"/>
      <c r="AD7" s="672">
        <v>19769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6384067</v>
      </c>
      <c r="BH7" s="619"/>
      <c r="BI7" s="619"/>
      <c r="BJ7" s="619"/>
      <c r="BK7" s="619"/>
      <c r="BL7" s="619"/>
      <c r="BM7" s="619"/>
      <c r="BN7" s="620"/>
      <c r="BO7" s="671">
        <v>42.4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5057244</v>
      </c>
      <c r="CS7" s="619"/>
      <c r="CT7" s="619"/>
      <c r="CU7" s="619"/>
      <c r="CV7" s="619"/>
      <c r="CW7" s="619"/>
      <c r="CX7" s="619"/>
      <c r="CY7" s="620"/>
      <c r="CZ7" s="671">
        <v>13.4</v>
      </c>
      <c r="DA7" s="671"/>
      <c r="DB7" s="671"/>
      <c r="DC7" s="671"/>
      <c r="DD7" s="624">
        <v>230599</v>
      </c>
      <c r="DE7" s="619"/>
      <c r="DF7" s="619"/>
      <c r="DG7" s="619"/>
      <c r="DH7" s="619"/>
      <c r="DI7" s="619"/>
      <c r="DJ7" s="619"/>
      <c r="DK7" s="619"/>
      <c r="DL7" s="619"/>
      <c r="DM7" s="619"/>
      <c r="DN7" s="619"/>
      <c r="DO7" s="619"/>
      <c r="DP7" s="620"/>
      <c r="DQ7" s="624">
        <v>4176917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79845</v>
      </c>
      <c r="S8" s="619"/>
      <c r="T8" s="619"/>
      <c r="U8" s="619"/>
      <c r="V8" s="619"/>
      <c r="W8" s="619"/>
      <c r="X8" s="619"/>
      <c r="Y8" s="620"/>
      <c r="Z8" s="671">
        <v>0.2</v>
      </c>
      <c r="AA8" s="671"/>
      <c r="AB8" s="671"/>
      <c r="AC8" s="671"/>
      <c r="AD8" s="672">
        <v>79845</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196208</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13957446</v>
      </c>
      <c r="CS8" s="619"/>
      <c r="CT8" s="619"/>
      <c r="CU8" s="619"/>
      <c r="CV8" s="619"/>
      <c r="CW8" s="619"/>
      <c r="CX8" s="619"/>
      <c r="CY8" s="620"/>
      <c r="CZ8" s="671">
        <v>36.9</v>
      </c>
      <c r="DA8" s="671"/>
      <c r="DB8" s="671"/>
      <c r="DC8" s="671"/>
      <c r="DD8" s="624">
        <v>408617</v>
      </c>
      <c r="DE8" s="619"/>
      <c r="DF8" s="619"/>
      <c r="DG8" s="619"/>
      <c r="DH8" s="619"/>
      <c r="DI8" s="619"/>
      <c r="DJ8" s="619"/>
      <c r="DK8" s="619"/>
      <c r="DL8" s="619"/>
      <c r="DM8" s="619"/>
      <c r="DN8" s="619"/>
      <c r="DO8" s="619"/>
      <c r="DP8" s="620"/>
      <c r="DQ8" s="624">
        <v>7065782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80808</v>
      </c>
      <c r="S9" s="619"/>
      <c r="T9" s="619"/>
      <c r="U9" s="619"/>
      <c r="V9" s="619"/>
      <c r="W9" s="619"/>
      <c r="X9" s="619"/>
      <c r="Y9" s="620"/>
      <c r="Z9" s="671">
        <v>0.2</v>
      </c>
      <c r="AA9" s="671"/>
      <c r="AB9" s="671"/>
      <c r="AC9" s="671"/>
      <c r="AD9" s="672">
        <v>80808</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5270258</v>
      </c>
      <c r="BH9" s="619"/>
      <c r="BI9" s="619"/>
      <c r="BJ9" s="619"/>
      <c r="BK9" s="619"/>
      <c r="BL9" s="619"/>
      <c r="BM9" s="619"/>
      <c r="BN9" s="620"/>
      <c r="BO9" s="671">
        <v>35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2853077</v>
      </c>
      <c r="CS9" s="619"/>
      <c r="CT9" s="619"/>
      <c r="CU9" s="619"/>
      <c r="CV9" s="619"/>
      <c r="CW9" s="619"/>
      <c r="CX9" s="619"/>
      <c r="CY9" s="620"/>
      <c r="CZ9" s="671">
        <v>7.5</v>
      </c>
      <c r="DA9" s="671"/>
      <c r="DB9" s="671"/>
      <c r="DC9" s="671"/>
      <c r="DD9" s="624">
        <v>79639</v>
      </c>
      <c r="DE9" s="619"/>
      <c r="DF9" s="619"/>
      <c r="DG9" s="619"/>
      <c r="DH9" s="619"/>
      <c r="DI9" s="619"/>
      <c r="DJ9" s="619"/>
      <c r="DK9" s="619"/>
      <c r="DL9" s="619"/>
      <c r="DM9" s="619"/>
      <c r="DN9" s="619"/>
      <c r="DO9" s="619"/>
      <c r="DP9" s="620"/>
      <c r="DQ9" s="624">
        <v>2303800</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1924578</v>
      </c>
      <c r="S10" s="619"/>
      <c r="T10" s="619"/>
      <c r="U10" s="619"/>
      <c r="V10" s="619"/>
      <c r="W10" s="619"/>
      <c r="X10" s="619"/>
      <c r="Y10" s="620"/>
      <c r="Z10" s="671">
        <v>4.5999999999999996</v>
      </c>
      <c r="AA10" s="671"/>
      <c r="AB10" s="671"/>
      <c r="AC10" s="671"/>
      <c r="AD10" s="672">
        <v>1924578</v>
      </c>
      <c r="AE10" s="672"/>
      <c r="AF10" s="672"/>
      <c r="AG10" s="672"/>
      <c r="AH10" s="672"/>
      <c r="AI10" s="672"/>
      <c r="AJ10" s="672"/>
      <c r="AK10" s="672"/>
      <c r="AL10" s="641">
        <v>8.1999999999999993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290287</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199603</v>
      </c>
      <c r="CS10" s="619"/>
      <c r="CT10" s="619"/>
      <c r="CU10" s="619"/>
      <c r="CV10" s="619"/>
      <c r="CW10" s="619"/>
      <c r="CX10" s="619"/>
      <c r="CY10" s="620"/>
      <c r="CZ10" s="671">
        <v>0.5</v>
      </c>
      <c r="DA10" s="671"/>
      <c r="DB10" s="671"/>
      <c r="DC10" s="671"/>
      <c r="DD10" s="624">
        <v>12911</v>
      </c>
      <c r="DE10" s="619"/>
      <c r="DF10" s="619"/>
      <c r="DG10" s="619"/>
      <c r="DH10" s="619"/>
      <c r="DI10" s="619"/>
      <c r="DJ10" s="619"/>
      <c r="DK10" s="619"/>
      <c r="DL10" s="619"/>
      <c r="DM10" s="619"/>
      <c r="DN10" s="619"/>
      <c r="DO10" s="619"/>
      <c r="DP10" s="620"/>
      <c r="DQ10" s="624">
        <v>100263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627314</v>
      </c>
      <c r="BH11" s="619"/>
      <c r="BI11" s="619"/>
      <c r="BJ11" s="619"/>
      <c r="BK11" s="619"/>
      <c r="BL11" s="619"/>
      <c r="BM11" s="619"/>
      <c r="BN11" s="620"/>
      <c r="BO11" s="671">
        <v>4.2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1238000</v>
      </c>
      <c r="CS11" s="619"/>
      <c r="CT11" s="619"/>
      <c r="CU11" s="619"/>
      <c r="CV11" s="619"/>
      <c r="CW11" s="619"/>
      <c r="CX11" s="619"/>
      <c r="CY11" s="620"/>
      <c r="CZ11" s="671">
        <v>3.3</v>
      </c>
      <c r="DA11" s="671"/>
      <c r="DB11" s="671"/>
      <c r="DC11" s="671"/>
      <c r="DD11" s="624">
        <v>259376</v>
      </c>
      <c r="DE11" s="619"/>
      <c r="DF11" s="619"/>
      <c r="DG11" s="619"/>
      <c r="DH11" s="619"/>
      <c r="DI11" s="619"/>
      <c r="DJ11" s="619"/>
      <c r="DK11" s="619"/>
      <c r="DL11" s="619"/>
      <c r="DM11" s="619"/>
      <c r="DN11" s="619"/>
      <c r="DO11" s="619"/>
      <c r="DP11" s="620"/>
      <c r="DQ11" s="624">
        <v>1062461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7103012</v>
      </c>
      <c r="BH12" s="619"/>
      <c r="BI12" s="619"/>
      <c r="BJ12" s="619"/>
      <c r="BK12" s="619"/>
      <c r="BL12" s="619"/>
      <c r="BM12" s="619"/>
      <c r="BN12" s="620"/>
      <c r="BO12" s="671">
        <v>47.2</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642171</v>
      </c>
      <c r="CS12" s="619"/>
      <c r="CT12" s="619"/>
      <c r="CU12" s="619"/>
      <c r="CV12" s="619"/>
      <c r="CW12" s="619"/>
      <c r="CX12" s="619"/>
      <c r="CY12" s="620"/>
      <c r="CZ12" s="671">
        <v>1.7</v>
      </c>
      <c r="DA12" s="671"/>
      <c r="DB12" s="671"/>
      <c r="DC12" s="671"/>
      <c r="DD12" s="624">
        <v>20971</v>
      </c>
      <c r="DE12" s="619"/>
      <c r="DF12" s="619"/>
      <c r="DG12" s="619"/>
      <c r="DH12" s="619"/>
      <c r="DI12" s="619"/>
      <c r="DJ12" s="619"/>
      <c r="DK12" s="619"/>
      <c r="DL12" s="619"/>
      <c r="DM12" s="619"/>
      <c r="DN12" s="619"/>
      <c r="DO12" s="619"/>
      <c r="DP12" s="620"/>
      <c r="DQ12" s="624">
        <v>239103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157287</v>
      </c>
      <c r="S13" s="619"/>
      <c r="T13" s="619"/>
      <c r="U13" s="619"/>
      <c r="V13" s="619"/>
      <c r="W13" s="619"/>
      <c r="X13" s="619"/>
      <c r="Y13" s="620"/>
      <c r="Z13" s="671">
        <v>0.4</v>
      </c>
      <c r="AA13" s="671"/>
      <c r="AB13" s="671"/>
      <c r="AC13" s="671"/>
      <c r="AD13" s="672">
        <v>157287</v>
      </c>
      <c r="AE13" s="672"/>
      <c r="AF13" s="672"/>
      <c r="AG13" s="672"/>
      <c r="AH13" s="672"/>
      <c r="AI13" s="672"/>
      <c r="AJ13" s="672"/>
      <c r="AK13" s="672"/>
      <c r="AL13" s="641">
        <v>0.7</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7017983</v>
      </c>
      <c r="BH13" s="619"/>
      <c r="BI13" s="619"/>
      <c r="BJ13" s="619"/>
      <c r="BK13" s="619"/>
      <c r="BL13" s="619"/>
      <c r="BM13" s="619"/>
      <c r="BN13" s="620"/>
      <c r="BO13" s="671">
        <v>46.6</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3477898</v>
      </c>
      <c r="CS13" s="619"/>
      <c r="CT13" s="619"/>
      <c r="CU13" s="619"/>
      <c r="CV13" s="619"/>
      <c r="CW13" s="619"/>
      <c r="CX13" s="619"/>
      <c r="CY13" s="620"/>
      <c r="CZ13" s="671">
        <v>9.1999999999999993</v>
      </c>
      <c r="DA13" s="671"/>
      <c r="DB13" s="671"/>
      <c r="DC13" s="671"/>
      <c r="DD13" s="624">
        <v>917187</v>
      </c>
      <c r="DE13" s="619"/>
      <c r="DF13" s="619"/>
      <c r="DG13" s="619"/>
      <c r="DH13" s="619"/>
      <c r="DI13" s="619"/>
      <c r="DJ13" s="619"/>
      <c r="DK13" s="619"/>
      <c r="DL13" s="619"/>
      <c r="DM13" s="619"/>
      <c r="DN13" s="619"/>
      <c r="DO13" s="619"/>
      <c r="DP13" s="620"/>
      <c r="DQ13" s="624">
        <v>2430375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237006</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1635714</v>
      </c>
      <c r="CS14" s="619"/>
      <c r="CT14" s="619"/>
      <c r="CU14" s="619"/>
      <c r="CV14" s="619"/>
      <c r="CW14" s="619"/>
      <c r="CX14" s="619"/>
      <c r="CY14" s="620"/>
      <c r="CZ14" s="671">
        <v>4.3</v>
      </c>
      <c r="DA14" s="671"/>
      <c r="DB14" s="671"/>
      <c r="DC14" s="671"/>
      <c r="DD14" s="624">
        <v>80870</v>
      </c>
      <c r="DE14" s="619"/>
      <c r="DF14" s="619"/>
      <c r="DG14" s="619"/>
      <c r="DH14" s="619"/>
      <c r="DI14" s="619"/>
      <c r="DJ14" s="619"/>
      <c r="DK14" s="619"/>
      <c r="DL14" s="619"/>
      <c r="DM14" s="619"/>
      <c r="DN14" s="619"/>
      <c r="DO14" s="619"/>
      <c r="DP14" s="620"/>
      <c r="DQ14" s="624">
        <v>1549622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83527</v>
      </c>
      <c r="S15" s="619"/>
      <c r="T15" s="619"/>
      <c r="U15" s="619"/>
      <c r="V15" s="619"/>
      <c r="W15" s="619"/>
      <c r="X15" s="619"/>
      <c r="Y15" s="620"/>
      <c r="Z15" s="671">
        <v>0.2</v>
      </c>
      <c r="AA15" s="671"/>
      <c r="AB15" s="671"/>
      <c r="AC15" s="671"/>
      <c r="AD15" s="672">
        <v>83527</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810625</v>
      </c>
      <c r="BH15" s="619"/>
      <c r="BI15" s="619"/>
      <c r="BJ15" s="619"/>
      <c r="BK15" s="619"/>
      <c r="BL15" s="619"/>
      <c r="BM15" s="619"/>
      <c r="BN15" s="620"/>
      <c r="BO15" s="671">
        <v>5.4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4669577</v>
      </c>
      <c r="CS15" s="619"/>
      <c r="CT15" s="619"/>
      <c r="CU15" s="619"/>
      <c r="CV15" s="619"/>
      <c r="CW15" s="619"/>
      <c r="CX15" s="619"/>
      <c r="CY15" s="620"/>
      <c r="CZ15" s="671">
        <v>12.3</v>
      </c>
      <c r="DA15" s="671"/>
      <c r="DB15" s="671"/>
      <c r="DC15" s="671"/>
      <c r="DD15" s="624">
        <v>1173059</v>
      </c>
      <c r="DE15" s="619"/>
      <c r="DF15" s="619"/>
      <c r="DG15" s="619"/>
      <c r="DH15" s="619"/>
      <c r="DI15" s="619"/>
      <c r="DJ15" s="619"/>
      <c r="DK15" s="619"/>
      <c r="DL15" s="619"/>
      <c r="DM15" s="619"/>
      <c r="DN15" s="619"/>
      <c r="DO15" s="619"/>
      <c r="DP15" s="620"/>
      <c r="DQ15" s="624">
        <v>2988053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6787484</v>
      </c>
      <c r="S16" s="619"/>
      <c r="T16" s="619"/>
      <c r="U16" s="619"/>
      <c r="V16" s="619"/>
      <c r="W16" s="619"/>
      <c r="X16" s="619"/>
      <c r="Y16" s="620"/>
      <c r="Z16" s="671">
        <v>16.2</v>
      </c>
      <c r="AA16" s="671"/>
      <c r="AB16" s="671"/>
      <c r="AC16" s="671"/>
      <c r="AD16" s="672">
        <v>5895850</v>
      </c>
      <c r="AE16" s="672"/>
      <c r="AF16" s="672"/>
      <c r="AG16" s="672"/>
      <c r="AH16" s="672"/>
      <c r="AI16" s="672"/>
      <c r="AJ16" s="672"/>
      <c r="AK16" s="672"/>
      <c r="AL16" s="641">
        <v>25.2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146621</v>
      </c>
      <c r="CS16" s="619"/>
      <c r="CT16" s="619"/>
      <c r="CU16" s="619"/>
      <c r="CV16" s="619"/>
      <c r="CW16" s="619"/>
      <c r="CX16" s="619"/>
      <c r="CY16" s="620"/>
      <c r="CZ16" s="671">
        <v>0.4</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5895850</v>
      </c>
      <c r="S17" s="619"/>
      <c r="T17" s="619"/>
      <c r="U17" s="619"/>
      <c r="V17" s="619"/>
      <c r="W17" s="619"/>
      <c r="X17" s="619"/>
      <c r="Y17" s="620"/>
      <c r="Z17" s="671">
        <v>14.1</v>
      </c>
      <c r="AA17" s="671"/>
      <c r="AB17" s="671"/>
      <c r="AC17" s="671"/>
      <c r="AD17" s="672">
        <v>5895850</v>
      </c>
      <c r="AE17" s="672"/>
      <c r="AF17" s="672"/>
      <c r="AG17" s="672"/>
      <c r="AH17" s="672"/>
      <c r="AI17" s="672"/>
      <c r="AJ17" s="672"/>
      <c r="AK17" s="672"/>
      <c r="AL17" s="641">
        <v>25.2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3639706</v>
      </c>
      <c r="CS17" s="619"/>
      <c r="CT17" s="619"/>
      <c r="CU17" s="619"/>
      <c r="CV17" s="619"/>
      <c r="CW17" s="619"/>
      <c r="CX17" s="619"/>
      <c r="CY17" s="620"/>
      <c r="CZ17" s="671">
        <v>9.6</v>
      </c>
      <c r="DA17" s="671"/>
      <c r="DB17" s="671"/>
      <c r="DC17" s="671"/>
      <c r="DD17" s="624" t="s">
        <v>109</v>
      </c>
      <c r="DE17" s="619"/>
      <c r="DF17" s="619"/>
      <c r="DG17" s="619"/>
      <c r="DH17" s="619"/>
      <c r="DI17" s="619"/>
      <c r="DJ17" s="619"/>
      <c r="DK17" s="619"/>
      <c r="DL17" s="619"/>
      <c r="DM17" s="619"/>
      <c r="DN17" s="619"/>
      <c r="DO17" s="619"/>
      <c r="DP17" s="620"/>
      <c r="DQ17" s="624">
        <v>3637434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884989</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6645</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522449</v>
      </c>
      <c r="BH19" s="619"/>
      <c r="BI19" s="619"/>
      <c r="BJ19" s="619"/>
      <c r="BK19" s="619"/>
      <c r="BL19" s="619"/>
      <c r="BM19" s="619"/>
      <c r="BN19" s="620"/>
      <c r="BO19" s="671">
        <v>3.5</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24712351</v>
      </c>
      <c r="S20" s="619"/>
      <c r="T20" s="619"/>
      <c r="U20" s="619"/>
      <c r="V20" s="619"/>
      <c r="W20" s="619"/>
      <c r="X20" s="619"/>
      <c r="Y20" s="620"/>
      <c r="Z20" s="671">
        <v>59.1</v>
      </c>
      <c r="AA20" s="671"/>
      <c r="AB20" s="671"/>
      <c r="AC20" s="671"/>
      <c r="AD20" s="672">
        <v>23298268</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522449</v>
      </c>
      <c r="BH20" s="619"/>
      <c r="BI20" s="619"/>
      <c r="BJ20" s="619"/>
      <c r="BK20" s="619"/>
      <c r="BL20" s="619"/>
      <c r="BM20" s="619"/>
      <c r="BN20" s="620"/>
      <c r="BO20" s="671">
        <v>3.5</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37874885</v>
      </c>
      <c r="CS20" s="619"/>
      <c r="CT20" s="619"/>
      <c r="CU20" s="619"/>
      <c r="CV20" s="619"/>
      <c r="CW20" s="619"/>
      <c r="CX20" s="619"/>
      <c r="CY20" s="620"/>
      <c r="CZ20" s="671">
        <v>100</v>
      </c>
      <c r="DA20" s="671"/>
      <c r="DB20" s="671"/>
      <c r="DC20" s="671"/>
      <c r="DD20" s="624">
        <v>3183229</v>
      </c>
      <c r="DE20" s="619"/>
      <c r="DF20" s="619"/>
      <c r="DG20" s="619"/>
      <c r="DH20" s="619"/>
      <c r="DI20" s="619"/>
      <c r="DJ20" s="619"/>
      <c r="DK20" s="619"/>
      <c r="DL20" s="619"/>
      <c r="DM20" s="619"/>
      <c r="DN20" s="619"/>
      <c r="DO20" s="619"/>
      <c r="DP20" s="620"/>
      <c r="DQ20" s="624">
        <v>25910950</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21547</v>
      </c>
      <c r="S21" s="619"/>
      <c r="T21" s="619"/>
      <c r="U21" s="619"/>
      <c r="V21" s="619"/>
      <c r="W21" s="619"/>
      <c r="X21" s="619"/>
      <c r="Y21" s="620"/>
      <c r="Z21" s="671">
        <v>0.1</v>
      </c>
      <c r="AA21" s="671"/>
      <c r="AB21" s="671"/>
      <c r="AC21" s="671"/>
      <c r="AD21" s="672">
        <v>21547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330550</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374498</v>
      </c>
      <c r="S23" s="619"/>
      <c r="T23" s="619"/>
      <c r="U23" s="619"/>
      <c r="V23" s="619"/>
      <c r="W23" s="619"/>
      <c r="X23" s="619"/>
      <c r="Y23" s="620"/>
      <c r="Z23" s="671">
        <v>0.9</v>
      </c>
      <c r="AA23" s="671"/>
      <c r="AB23" s="671"/>
      <c r="AC23" s="671"/>
      <c r="AD23" s="672">
        <v>36638</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522449</v>
      </c>
      <c r="BH23" s="619"/>
      <c r="BI23" s="619"/>
      <c r="BJ23" s="619"/>
      <c r="BK23" s="619"/>
      <c r="BL23" s="619"/>
      <c r="BM23" s="619"/>
      <c r="BN23" s="620"/>
      <c r="BO23" s="671">
        <v>3.5</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247687</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18021698</v>
      </c>
      <c r="CS24" s="669"/>
      <c r="CT24" s="669"/>
      <c r="CU24" s="669"/>
      <c r="CV24" s="669"/>
      <c r="CW24" s="669"/>
      <c r="CX24" s="669"/>
      <c r="CY24" s="716"/>
      <c r="CZ24" s="720">
        <v>47.6</v>
      </c>
      <c r="DA24" s="721"/>
      <c r="DB24" s="721"/>
      <c r="DC24" s="722"/>
      <c r="DD24" s="715">
        <v>11938462</v>
      </c>
      <c r="DE24" s="669"/>
      <c r="DF24" s="669"/>
      <c r="DG24" s="669"/>
      <c r="DH24" s="669"/>
      <c r="DI24" s="669"/>
      <c r="DJ24" s="669"/>
      <c r="DK24" s="716"/>
      <c r="DL24" s="715">
        <v>11746239</v>
      </c>
      <c r="DM24" s="669"/>
      <c r="DN24" s="669"/>
      <c r="DO24" s="669"/>
      <c r="DP24" s="669"/>
      <c r="DQ24" s="669"/>
      <c r="DR24" s="669"/>
      <c r="DS24" s="669"/>
      <c r="DT24" s="669"/>
      <c r="DU24" s="669"/>
      <c r="DV24" s="716"/>
      <c r="DW24" s="717">
        <v>46.5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4788925</v>
      </c>
      <c r="S25" s="619"/>
      <c r="T25" s="619"/>
      <c r="U25" s="619"/>
      <c r="V25" s="619"/>
      <c r="W25" s="619"/>
      <c r="X25" s="619"/>
      <c r="Y25" s="620"/>
      <c r="Z25" s="671">
        <v>11.5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5904207</v>
      </c>
      <c r="CS25" s="637"/>
      <c r="CT25" s="637"/>
      <c r="CU25" s="637"/>
      <c r="CV25" s="637"/>
      <c r="CW25" s="637"/>
      <c r="CX25" s="637"/>
      <c r="CY25" s="638"/>
      <c r="CZ25" s="621">
        <v>15.6</v>
      </c>
      <c r="DA25" s="639"/>
      <c r="DB25" s="639"/>
      <c r="DC25" s="640"/>
      <c r="DD25" s="624">
        <v>5459145</v>
      </c>
      <c r="DE25" s="637"/>
      <c r="DF25" s="637"/>
      <c r="DG25" s="637"/>
      <c r="DH25" s="637"/>
      <c r="DI25" s="637"/>
      <c r="DJ25" s="637"/>
      <c r="DK25" s="638"/>
      <c r="DL25" s="624">
        <v>5450422</v>
      </c>
      <c r="DM25" s="637"/>
      <c r="DN25" s="637"/>
      <c r="DO25" s="637"/>
      <c r="DP25" s="637"/>
      <c r="DQ25" s="637"/>
      <c r="DR25" s="637"/>
      <c r="DS25" s="637"/>
      <c r="DT25" s="637"/>
      <c r="DU25" s="637"/>
      <c r="DV25" s="638"/>
      <c r="DW25" s="641">
        <v>21.6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4039596</v>
      </c>
      <c r="CS26" s="619"/>
      <c r="CT26" s="619"/>
      <c r="CU26" s="619"/>
      <c r="CV26" s="619"/>
      <c r="CW26" s="619"/>
      <c r="CX26" s="619"/>
      <c r="CY26" s="620"/>
      <c r="CZ26" s="621">
        <v>10.7</v>
      </c>
      <c r="DA26" s="639"/>
      <c r="DB26" s="639"/>
      <c r="DC26" s="640"/>
      <c r="DD26" s="624">
        <v>3643629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2661166</v>
      </c>
      <c r="S27" s="619"/>
      <c r="T27" s="619"/>
      <c r="U27" s="619"/>
      <c r="V27" s="619"/>
      <c r="W27" s="619"/>
      <c r="X27" s="619"/>
      <c r="Y27" s="620"/>
      <c r="Z27" s="671">
        <v>6.4</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15057159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8477785</v>
      </c>
      <c r="CS27" s="637"/>
      <c r="CT27" s="637"/>
      <c r="CU27" s="637"/>
      <c r="CV27" s="637"/>
      <c r="CW27" s="637"/>
      <c r="CX27" s="637"/>
      <c r="CY27" s="638"/>
      <c r="CZ27" s="621">
        <v>22.4</v>
      </c>
      <c r="DA27" s="639"/>
      <c r="DB27" s="639"/>
      <c r="DC27" s="640"/>
      <c r="DD27" s="624">
        <v>2841883</v>
      </c>
      <c r="DE27" s="637"/>
      <c r="DF27" s="637"/>
      <c r="DG27" s="637"/>
      <c r="DH27" s="637"/>
      <c r="DI27" s="637"/>
      <c r="DJ27" s="637"/>
      <c r="DK27" s="638"/>
      <c r="DL27" s="624">
        <v>2692513</v>
      </c>
      <c r="DM27" s="637"/>
      <c r="DN27" s="637"/>
      <c r="DO27" s="637"/>
      <c r="DP27" s="637"/>
      <c r="DQ27" s="637"/>
      <c r="DR27" s="637"/>
      <c r="DS27" s="637"/>
      <c r="DT27" s="637"/>
      <c r="DU27" s="637"/>
      <c r="DV27" s="638"/>
      <c r="DW27" s="641">
        <v>10.7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114120</v>
      </c>
      <c r="S28" s="619"/>
      <c r="T28" s="619"/>
      <c r="U28" s="619"/>
      <c r="V28" s="619"/>
      <c r="W28" s="619"/>
      <c r="X28" s="619"/>
      <c r="Y28" s="620"/>
      <c r="Z28" s="671">
        <v>0.3</v>
      </c>
      <c r="AA28" s="671"/>
      <c r="AB28" s="671"/>
      <c r="AC28" s="671"/>
      <c r="AD28" s="672">
        <v>95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3639706</v>
      </c>
      <c r="CS28" s="619"/>
      <c r="CT28" s="619"/>
      <c r="CU28" s="619"/>
      <c r="CV28" s="619"/>
      <c r="CW28" s="619"/>
      <c r="CX28" s="619"/>
      <c r="CY28" s="620"/>
      <c r="CZ28" s="621">
        <v>9.6</v>
      </c>
      <c r="DA28" s="639"/>
      <c r="DB28" s="639"/>
      <c r="DC28" s="640"/>
      <c r="DD28" s="624">
        <v>3637434</v>
      </c>
      <c r="DE28" s="619"/>
      <c r="DF28" s="619"/>
      <c r="DG28" s="619"/>
      <c r="DH28" s="619"/>
      <c r="DI28" s="619"/>
      <c r="DJ28" s="619"/>
      <c r="DK28" s="620"/>
      <c r="DL28" s="624">
        <v>3603304</v>
      </c>
      <c r="DM28" s="619"/>
      <c r="DN28" s="619"/>
      <c r="DO28" s="619"/>
      <c r="DP28" s="619"/>
      <c r="DQ28" s="619"/>
      <c r="DR28" s="619"/>
      <c r="DS28" s="619"/>
      <c r="DT28" s="619"/>
      <c r="DU28" s="619"/>
      <c r="DV28" s="620"/>
      <c r="DW28" s="641">
        <v>14.3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13311</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3639706</v>
      </c>
      <c r="CS29" s="637"/>
      <c r="CT29" s="637"/>
      <c r="CU29" s="637"/>
      <c r="CV29" s="637"/>
      <c r="CW29" s="637"/>
      <c r="CX29" s="637"/>
      <c r="CY29" s="638"/>
      <c r="CZ29" s="621">
        <v>9.6</v>
      </c>
      <c r="DA29" s="639"/>
      <c r="DB29" s="639"/>
      <c r="DC29" s="640"/>
      <c r="DD29" s="624">
        <v>3637434</v>
      </c>
      <c r="DE29" s="637"/>
      <c r="DF29" s="637"/>
      <c r="DG29" s="637"/>
      <c r="DH29" s="637"/>
      <c r="DI29" s="637"/>
      <c r="DJ29" s="637"/>
      <c r="DK29" s="638"/>
      <c r="DL29" s="624">
        <v>3603304</v>
      </c>
      <c r="DM29" s="637"/>
      <c r="DN29" s="637"/>
      <c r="DO29" s="637"/>
      <c r="DP29" s="637"/>
      <c r="DQ29" s="637"/>
      <c r="DR29" s="637"/>
      <c r="DS29" s="637"/>
      <c r="DT29" s="637"/>
      <c r="DU29" s="637"/>
      <c r="DV29" s="638"/>
      <c r="DW29" s="641">
        <v>14.3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1842201</v>
      </c>
      <c r="S30" s="619"/>
      <c r="T30" s="619"/>
      <c r="U30" s="619"/>
      <c r="V30" s="619"/>
      <c r="W30" s="619"/>
      <c r="X30" s="619"/>
      <c r="Y30" s="620"/>
      <c r="Z30" s="671">
        <v>4.4000000000000004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97.7</v>
      </c>
      <c r="BN30" s="685"/>
      <c r="BO30" s="685"/>
      <c r="BP30" s="685"/>
      <c r="BQ30" s="687"/>
      <c r="BR30" s="684">
        <v>98.9</v>
      </c>
      <c r="BS30" s="685"/>
      <c r="BT30" s="685"/>
      <c r="BU30" s="685"/>
      <c r="BV30" s="685"/>
      <c r="BW30" s="685"/>
      <c r="BX30" s="686">
        <v>97.3</v>
      </c>
      <c r="BY30" s="685"/>
      <c r="BZ30" s="685"/>
      <c r="CA30" s="685"/>
      <c r="CB30" s="687"/>
      <c r="CD30" s="690"/>
      <c r="CE30" s="691"/>
      <c r="CF30" s="655" t="s">
        <v>290</v>
      </c>
      <c r="CG30" s="652"/>
      <c r="CH30" s="652"/>
      <c r="CI30" s="652"/>
      <c r="CJ30" s="652"/>
      <c r="CK30" s="652"/>
      <c r="CL30" s="652"/>
      <c r="CM30" s="652"/>
      <c r="CN30" s="652"/>
      <c r="CO30" s="652"/>
      <c r="CP30" s="652"/>
      <c r="CQ30" s="653"/>
      <c r="CR30" s="618">
        <v>3294055</v>
      </c>
      <c r="CS30" s="619"/>
      <c r="CT30" s="619"/>
      <c r="CU30" s="619"/>
      <c r="CV30" s="619"/>
      <c r="CW30" s="619"/>
      <c r="CX30" s="619"/>
      <c r="CY30" s="620"/>
      <c r="CZ30" s="621">
        <v>8.6999999999999993</v>
      </c>
      <c r="DA30" s="639"/>
      <c r="DB30" s="639"/>
      <c r="DC30" s="640"/>
      <c r="DD30" s="624">
        <v>3291990</v>
      </c>
      <c r="DE30" s="619"/>
      <c r="DF30" s="619"/>
      <c r="DG30" s="619"/>
      <c r="DH30" s="619"/>
      <c r="DI30" s="619"/>
      <c r="DJ30" s="619"/>
      <c r="DK30" s="620"/>
      <c r="DL30" s="624">
        <v>3257860</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3196343</v>
      </c>
      <c r="S31" s="619"/>
      <c r="T31" s="619"/>
      <c r="U31" s="619"/>
      <c r="V31" s="619"/>
      <c r="W31" s="619"/>
      <c r="X31" s="619"/>
      <c r="Y31" s="620"/>
      <c r="Z31" s="671">
        <v>7.6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97.6</v>
      </c>
      <c r="BN31" s="683"/>
      <c r="BO31" s="683"/>
      <c r="BP31" s="683"/>
      <c r="BQ31" s="647"/>
      <c r="BR31" s="682">
        <v>98.9</v>
      </c>
      <c r="BS31" s="637"/>
      <c r="BT31" s="637"/>
      <c r="BU31" s="637"/>
      <c r="BV31" s="637"/>
      <c r="BW31" s="637"/>
      <c r="BX31" s="673">
        <v>97.1</v>
      </c>
      <c r="BY31" s="683"/>
      <c r="BZ31" s="683"/>
      <c r="CA31" s="683"/>
      <c r="CB31" s="647"/>
      <c r="CD31" s="690"/>
      <c r="CE31" s="691"/>
      <c r="CF31" s="655" t="s">
        <v>294</v>
      </c>
      <c r="CG31" s="652"/>
      <c r="CH31" s="652"/>
      <c r="CI31" s="652"/>
      <c r="CJ31" s="652"/>
      <c r="CK31" s="652"/>
      <c r="CL31" s="652"/>
      <c r="CM31" s="652"/>
      <c r="CN31" s="652"/>
      <c r="CO31" s="652"/>
      <c r="CP31" s="652"/>
      <c r="CQ31" s="653"/>
      <c r="CR31" s="618">
        <v>345651</v>
      </c>
      <c r="CS31" s="637"/>
      <c r="CT31" s="637"/>
      <c r="CU31" s="637"/>
      <c r="CV31" s="637"/>
      <c r="CW31" s="637"/>
      <c r="CX31" s="637"/>
      <c r="CY31" s="638"/>
      <c r="CZ31" s="621">
        <v>0.9</v>
      </c>
      <c r="DA31" s="639"/>
      <c r="DB31" s="639"/>
      <c r="DC31" s="640"/>
      <c r="DD31" s="624">
        <v>345444</v>
      </c>
      <c r="DE31" s="637"/>
      <c r="DF31" s="637"/>
      <c r="DG31" s="637"/>
      <c r="DH31" s="637"/>
      <c r="DI31" s="637"/>
      <c r="DJ31" s="637"/>
      <c r="DK31" s="638"/>
      <c r="DL31" s="624">
        <v>345444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1161943</v>
      </c>
      <c r="S32" s="619"/>
      <c r="T32" s="619"/>
      <c r="U32" s="619"/>
      <c r="V32" s="619"/>
      <c r="W32" s="619"/>
      <c r="X32" s="619"/>
      <c r="Y32" s="620"/>
      <c r="Z32" s="671">
        <v>2.8</v>
      </c>
      <c r="AA32" s="671"/>
      <c r="AB32" s="671"/>
      <c r="AC32" s="671"/>
      <c r="AD32" s="672">
        <v>1945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97.6</v>
      </c>
      <c r="BN32" s="603"/>
      <c r="BO32" s="603"/>
      <c r="BP32" s="603"/>
      <c r="BQ32" s="660"/>
      <c r="BR32" s="681">
        <v>98.9</v>
      </c>
      <c r="BS32" s="603"/>
      <c r="BT32" s="603"/>
      <c r="BU32" s="603"/>
      <c r="BV32" s="603"/>
      <c r="BW32" s="603"/>
      <c r="BX32" s="666">
        <v>97</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2358046</v>
      </c>
      <c r="S33" s="619"/>
      <c r="T33" s="619"/>
      <c r="U33" s="619"/>
      <c r="V33" s="619"/>
      <c r="W33" s="619"/>
      <c r="X33" s="619"/>
      <c r="Y33" s="620"/>
      <c r="Z33" s="671">
        <v>5.6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16523337</v>
      </c>
      <c r="CS33" s="637"/>
      <c r="CT33" s="637"/>
      <c r="CU33" s="637"/>
      <c r="CV33" s="637"/>
      <c r="CW33" s="637"/>
      <c r="CX33" s="637"/>
      <c r="CY33" s="638"/>
      <c r="CZ33" s="621">
        <v>43.6</v>
      </c>
      <c r="DA33" s="639"/>
      <c r="DB33" s="639"/>
      <c r="DC33" s="640"/>
      <c r="DD33" s="624">
        <v>13321219</v>
      </c>
      <c r="DE33" s="637"/>
      <c r="DF33" s="637"/>
      <c r="DG33" s="637"/>
      <c r="DH33" s="637"/>
      <c r="DI33" s="637"/>
      <c r="DJ33" s="637"/>
      <c r="DK33" s="638"/>
      <c r="DL33" s="624">
        <v>10583139</v>
      </c>
      <c r="DM33" s="637"/>
      <c r="DN33" s="637"/>
      <c r="DO33" s="637"/>
      <c r="DP33" s="637"/>
      <c r="DQ33" s="637"/>
      <c r="DR33" s="637"/>
      <c r="DS33" s="637"/>
      <c r="DT33" s="637"/>
      <c r="DU33" s="637"/>
      <c r="DV33" s="638"/>
      <c r="DW33" s="641">
        <v>41.9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6142004</v>
      </c>
      <c r="CS34" s="619"/>
      <c r="CT34" s="619"/>
      <c r="CU34" s="619"/>
      <c r="CV34" s="619"/>
      <c r="CW34" s="619"/>
      <c r="CX34" s="619"/>
      <c r="CY34" s="620"/>
      <c r="CZ34" s="621">
        <v>16.2</v>
      </c>
      <c r="DA34" s="639"/>
      <c r="DB34" s="639"/>
      <c r="DC34" s="640"/>
      <c r="DD34" s="624">
        <v>4903922</v>
      </c>
      <c r="DE34" s="619"/>
      <c r="DF34" s="619"/>
      <c r="DG34" s="619"/>
      <c r="DH34" s="619"/>
      <c r="DI34" s="619"/>
      <c r="DJ34" s="619"/>
      <c r="DK34" s="620"/>
      <c r="DL34" s="624">
        <v>3890089</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1883046</v>
      </c>
      <c r="S35" s="619"/>
      <c r="T35" s="619"/>
      <c r="U35" s="619"/>
      <c r="V35" s="619"/>
      <c r="W35" s="619"/>
      <c r="X35" s="619"/>
      <c r="Y35" s="620"/>
      <c r="Z35" s="671">
        <v>4.5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4673686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134745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815862</v>
      </c>
      <c r="CS35" s="637"/>
      <c r="CT35" s="637"/>
      <c r="CU35" s="637"/>
      <c r="CV35" s="637"/>
      <c r="CW35" s="637"/>
      <c r="CX35" s="637"/>
      <c r="CY35" s="638"/>
      <c r="CZ35" s="621">
        <v>2.2000000000000002</v>
      </c>
      <c r="DA35" s="639"/>
      <c r="DB35" s="639"/>
      <c r="DC35" s="640"/>
      <c r="DD35" s="624">
        <v>366719</v>
      </c>
      <c r="DE35" s="637"/>
      <c r="DF35" s="637"/>
      <c r="DG35" s="637"/>
      <c r="DH35" s="637"/>
      <c r="DI35" s="637"/>
      <c r="DJ35" s="637"/>
      <c r="DK35" s="638"/>
      <c r="DL35" s="624">
        <v>366719</v>
      </c>
      <c r="DM35" s="637"/>
      <c r="DN35" s="637"/>
      <c r="DO35" s="637"/>
      <c r="DP35" s="637"/>
      <c r="DQ35" s="637"/>
      <c r="DR35" s="637"/>
      <c r="DS35" s="637"/>
      <c r="DT35" s="637"/>
      <c r="DU35" s="637"/>
      <c r="DV35" s="638"/>
      <c r="DW35" s="641">
        <v>1.5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41822688</v>
      </c>
      <c r="S36" s="659"/>
      <c r="T36" s="659"/>
      <c r="U36" s="659"/>
      <c r="V36" s="659"/>
      <c r="W36" s="659"/>
      <c r="X36" s="659"/>
      <c r="Y36" s="662"/>
      <c r="Z36" s="663">
        <v>100</v>
      </c>
      <c r="AA36" s="663"/>
      <c r="AB36" s="663"/>
      <c r="AC36" s="663"/>
      <c r="AD36" s="664">
        <v>23358493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1456939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-298488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4316218</v>
      </c>
      <c r="CS36" s="619"/>
      <c r="CT36" s="619"/>
      <c r="CU36" s="619"/>
      <c r="CV36" s="619"/>
      <c r="CW36" s="619"/>
      <c r="CX36" s="619"/>
      <c r="CY36" s="620"/>
      <c r="CZ36" s="621">
        <v>11.4</v>
      </c>
      <c r="DA36" s="639"/>
      <c r="DB36" s="639"/>
      <c r="DC36" s="640"/>
      <c r="DD36" s="624">
        <v>3743969</v>
      </c>
      <c r="DE36" s="619"/>
      <c r="DF36" s="619"/>
      <c r="DG36" s="619"/>
      <c r="DH36" s="619"/>
      <c r="DI36" s="619"/>
      <c r="DJ36" s="619"/>
      <c r="DK36" s="620"/>
      <c r="DL36" s="624">
        <v>3425545</v>
      </c>
      <c r="DM36" s="619"/>
      <c r="DN36" s="619"/>
      <c r="DO36" s="619"/>
      <c r="DP36" s="619"/>
      <c r="DQ36" s="619"/>
      <c r="DR36" s="619"/>
      <c r="DS36" s="619"/>
      <c r="DT36" s="619"/>
      <c r="DU36" s="619"/>
      <c r="DV36" s="620"/>
      <c r="DW36" s="641">
        <v>13.6</v>
      </c>
      <c r="DX36" s="642"/>
      <c r="DY36" s="642"/>
      <c r="DZ36" s="642"/>
      <c r="EA36" s="642"/>
      <c r="EB36" s="642"/>
      <c r="EC36" s="643"/>
    </row>
    <row r="37" spans="2:133" ht="11.25" customHeight="1">
      <c r="AQ37" s="644" t="s">
        <v>312</v>
      </c>
      <c r="AR37" s="645"/>
      <c r="AS37" s="645"/>
      <c r="AT37" s="645"/>
      <c r="AU37" s="645"/>
      <c r="AV37" s="645"/>
      <c r="AW37" s="645"/>
      <c r="AX37" s="645"/>
      <c r="AY37" s="646"/>
      <c r="AZ37" s="618">
        <v>125911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17929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1436774</v>
      </c>
      <c r="CS37" s="637"/>
      <c r="CT37" s="637"/>
      <c r="CU37" s="637"/>
      <c r="CV37" s="637"/>
      <c r="CW37" s="637"/>
      <c r="CX37" s="637"/>
      <c r="CY37" s="638"/>
      <c r="CZ37" s="621">
        <v>3.8</v>
      </c>
      <c r="DA37" s="639"/>
      <c r="DB37" s="639"/>
      <c r="DC37" s="640"/>
      <c r="DD37" s="624">
        <v>1436675</v>
      </c>
      <c r="DE37" s="637"/>
      <c r="DF37" s="637"/>
      <c r="DG37" s="637"/>
      <c r="DH37" s="637"/>
      <c r="DI37" s="637"/>
      <c r="DJ37" s="637"/>
      <c r="DK37" s="638"/>
      <c r="DL37" s="624">
        <v>1435911</v>
      </c>
      <c r="DM37" s="637"/>
      <c r="DN37" s="637"/>
      <c r="DO37" s="637"/>
      <c r="DP37" s="637"/>
      <c r="DQ37" s="637"/>
      <c r="DR37" s="637"/>
      <c r="DS37" s="637"/>
      <c r="DT37" s="637"/>
      <c r="DU37" s="637"/>
      <c r="DV37" s="638"/>
      <c r="DW37" s="641">
        <v>5.7</v>
      </c>
      <c r="DX37" s="642"/>
      <c r="DY37" s="642"/>
      <c r="DZ37" s="642"/>
      <c r="EA37" s="642"/>
      <c r="EB37" s="642"/>
      <c r="EC37" s="643"/>
    </row>
    <row r="38" spans="2:133" ht="11.25" customHeight="1">
      <c r="AQ38" s="644" t="s">
        <v>315</v>
      </c>
      <c r="AR38" s="645"/>
      <c r="AS38" s="645"/>
      <c r="AT38" s="645"/>
      <c r="AU38" s="645"/>
      <c r="AV38" s="645"/>
      <c r="AW38" s="645"/>
      <c r="AX38" s="645"/>
      <c r="AY38" s="646"/>
      <c r="AZ38" s="618">
        <v>31074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31381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3660673</v>
      </c>
      <c r="CS38" s="619"/>
      <c r="CT38" s="619"/>
      <c r="CU38" s="619"/>
      <c r="CV38" s="619"/>
      <c r="CW38" s="619"/>
      <c r="CX38" s="619"/>
      <c r="CY38" s="620"/>
      <c r="CZ38" s="621">
        <v>9.6999999999999993</v>
      </c>
      <c r="DA38" s="639"/>
      <c r="DB38" s="639"/>
      <c r="DC38" s="640"/>
      <c r="DD38" s="624">
        <v>3206509</v>
      </c>
      <c r="DE38" s="619"/>
      <c r="DF38" s="619"/>
      <c r="DG38" s="619"/>
      <c r="DH38" s="619"/>
      <c r="DI38" s="619"/>
      <c r="DJ38" s="619"/>
      <c r="DK38" s="620"/>
      <c r="DL38" s="624">
        <v>2900786</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1251100</v>
      </c>
      <c r="CS39" s="637"/>
      <c r="CT39" s="637"/>
      <c r="CU39" s="637"/>
      <c r="CV39" s="637"/>
      <c r="CW39" s="637"/>
      <c r="CX39" s="637"/>
      <c r="CY39" s="638"/>
      <c r="CZ39" s="621">
        <v>3.3</v>
      </c>
      <c r="DA39" s="639"/>
      <c r="DB39" s="639"/>
      <c r="DC39" s="640"/>
      <c r="DD39" s="624">
        <v>1100100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821149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337480</v>
      </c>
      <c r="CS40" s="619"/>
      <c r="CT40" s="619"/>
      <c r="CU40" s="619"/>
      <c r="CV40" s="619"/>
      <c r="CW40" s="619"/>
      <c r="CX40" s="619"/>
      <c r="CY40" s="620"/>
      <c r="CZ40" s="621">
        <v>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2238613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3329850</v>
      </c>
      <c r="CS42" s="619"/>
      <c r="CT42" s="619"/>
      <c r="CU42" s="619"/>
      <c r="CV42" s="619"/>
      <c r="CW42" s="619"/>
      <c r="CX42" s="619"/>
      <c r="CY42" s="620"/>
      <c r="CZ42" s="621">
        <v>8.8000000000000007</v>
      </c>
      <c r="DA42" s="622"/>
      <c r="DB42" s="622"/>
      <c r="DC42" s="623"/>
      <c r="DD42" s="624">
        <v>651269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72835</v>
      </c>
      <c r="CS43" s="637"/>
      <c r="CT43" s="637"/>
      <c r="CU43" s="637"/>
      <c r="CV43" s="637"/>
      <c r="CW43" s="637"/>
      <c r="CX43" s="637"/>
      <c r="CY43" s="638"/>
      <c r="CZ43" s="621">
        <v>0.2</v>
      </c>
      <c r="DA43" s="639"/>
      <c r="DB43" s="639"/>
      <c r="DC43" s="640"/>
      <c r="DD43" s="624">
        <v>72835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3183229</v>
      </c>
      <c r="CS44" s="619"/>
      <c r="CT44" s="619"/>
      <c r="CU44" s="619"/>
      <c r="CV44" s="619"/>
      <c r="CW44" s="619"/>
      <c r="CX44" s="619"/>
      <c r="CY44" s="620"/>
      <c r="CZ44" s="621">
        <v>8.4</v>
      </c>
      <c r="DA44" s="622"/>
      <c r="DB44" s="622"/>
      <c r="DC44" s="623"/>
      <c r="DD44" s="624">
        <v>651269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678916</v>
      </c>
      <c r="CS45" s="637"/>
      <c r="CT45" s="637"/>
      <c r="CU45" s="637"/>
      <c r="CV45" s="637"/>
      <c r="CW45" s="637"/>
      <c r="CX45" s="637"/>
      <c r="CY45" s="638"/>
      <c r="CZ45" s="621">
        <v>1.8</v>
      </c>
      <c r="DA45" s="639"/>
      <c r="DB45" s="639"/>
      <c r="DC45" s="640"/>
      <c r="DD45" s="624">
        <v>27825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2421218</v>
      </c>
      <c r="CS46" s="619"/>
      <c r="CT46" s="619"/>
      <c r="CU46" s="619"/>
      <c r="CV46" s="619"/>
      <c r="CW46" s="619"/>
      <c r="CX46" s="619"/>
      <c r="CY46" s="620"/>
      <c r="CZ46" s="621">
        <v>6.4</v>
      </c>
      <c r="DA46" s="622"/>
      <c r="DB46" s="622"/>
      <c r="DC46" s="623"/>
      <c r="DD46" s="624">
        <v>540349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146621</v>
      </c>
      <c r="CS47" s="637"/>
      <c r="CT47" s="637"/>
      <c r="CU47" s="637"/>
      <c r="CV47" s="637"/>
      <c r="CW47" s="637"/>
      <c r="CX47" s="637"/>
      <c r="CY47" s="638"/>
      <c r="CZ47" s="621">
        <v>0.4</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37874885</v>
      </c>
      <c r="CS49" s="603"/>
      <c r="CT49" s="603"/>
      <c r="CU49" s="603"/>
      <c r="CV49" s="603"/>
      <c r="CW49" s="603"/>
      <c r="CX49" s="603"/>
      <c r="CY49" s="604"/>
      <c r="CZ49" s="605">
        <v>100</v>
      </c>
      <c r="DA49" s="606"/>
      <c r="DB49" s="606"/>
      <c r="DC49" s="607"/>
      <c r="DD49" s="608">
        <v>25910950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16" zoomScale="70" zoomScaleNormal="25" zoomScaleSheetLayoutView="70" workbookViewId="0">
      <selection activeCell="V29" sqref="V29:Z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41725</v>
      </c>
      <c r="R7" s="1131"/>
      <c r="S7" s="1131"/>
      <c r="T7" s="1131"/>
      <c r="U7" s="1131"/>
      <c r="V7" s="1131">
        <v>37787</v>
      </c>
      <c r="W7" s="1131"/>
      <c r="X7" s="1131"/>
      <c r="Y7" s="1131"/>
      <c r="Z7" s="1131"/>
      <c r="AA7" s="1131">
        <v>3938</v>
      </c>
      <c r="AB7" s="1131"/>
      <c r="AC7" s="1131"/>
      <c r="AD7" s="1131"/>
      <c r="AE7" s="1132"/>
      <c r="AF7" s="1133">
        <v>3264</v>
      </c>
      <c r="AG7" s="1134"/>
      <c r="AH7" s="1134"/>
      <c r="AI7" s="1134"/>
      <c r="AJ7" s="1135"/>
      <c r="AK7" s="1117">
        <v>1840</v>
      </c>
      <c r="AL7" s="1118"/>
      <c r="AM7" s="1118"/>
      <c r="AN7" s="1118"/>
      <c r="AO7" s="1118"/>
      <c r="AP7" s="1118">
        <v>32005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0</v>
      </c>
      <c r="CI7" s="1115"/>
      <c r="CJ7" s="1115"/>
      <c r="CK7" s="1115"/>
      <c r="CL7" s="1116"/>
      <c r="CM7" s="1114">
        <v>18</v>
      </c>
      <c r="CN7" s="1115"/>
      <c r="CO7" s="1115"/>
      <c r="CP7" s="1115"/>
      <c r="CQ7" s="1116"/>
      <c r="CR7" s="1114">
        <v>4</v>
      </c>
      <c r="CS7" s="1115"/>
      <c r="CT7" s="1115"/>
      <c r="CU7" s="1115"/>
      <c r="CV7" s="1116"/>
      <c r="CW7" s="1114" t="s">
        <v>542</v>
      </c>
      <c r="CX7" s="1115"/>
      <c r="CY7" s="1115"/>
      <c r="CZ7" s="1115"/>
      <c r="DA7" s="1116"/>
      <c r="DB7" s="1114" t="s">
        <v>542</v>
      </c>
      <c r="DC7" s="1115"/>
      <c r="DD7" s="1115"/>
      <c r="DE7" s="1115"/>
      <c r="DF7" s="1116"/>
      <c r="DG7" s="1114" t="s">
        <v>542</v>
      </c>
      <c r="DH7" s="1115"/>
      <c r="DI7" s="1115"/>
      <c r="DJ7" s="1115"/>
      <c r="DK7" s="1116"/>
      <c r="DL7" s="1114" t="s">
        <v>542</v>
      </c>
      <c r="DM7" s="1115"/>
      <c r="DN7" s="1115"/>
      <c r="DO7" s="1115"/>
      <c r="DP7" s="1116"/>
      <c r="DQ7" s="1114" t="s">
        <v>542</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10</v>
      </c>
      <c r="R8" s="1070"/>
      <c r="S8" s="1070"/>
      <c r="T8" s="1070"/>
      <c r="U8" s="1070"/>
      <c r="V8" s="1070">
        <v>2</v>
      </c>
      <c r="W8" s="1070"/>
      <c r="X8" s="1070"/>
      <c r="Y8" s="1070"/>
      <c r="Z8" s="1070"/>
      <c r="AA8" s="1070">
        <v>8</v>
      </c>
      <c r="AB8" s="1070"/>
      <c r="AC8" s="1070"/>
      <c r="AD8" s="1070"/>
      <c r="AE8" s="1071"/>
      <c r="AF8" s="1045">
        <v>8</v>
      </c>
      <c r="AG8" s="1046"/>
      <c r="AH8" s="1046"/>
      <c r="AI8" s="1046"/>
      <c r="AJ8" s="1047"/>
      <c r="AK8" s="1112" t="s">
        <v>541</v>
      </c>
      <c r="AL8" s="1113"/>
      <c r="AM8" s="1113"/>
      <c r="AN8" s="1113"/>
      <c r="AO8" s="1113"/>
      <c r="AP8" s="1113">
        <v>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1015">
        <v>2</v>
      </c>
      <c r="CI8" s="1016"/>
      <c r="CJ8" s="1016"/>
      <c r="CK8" s="1016"/>
      <c r="CL8" s="1017"/>
      <c r="CM8" s="1015">
        <v>-1</v>
      </c>
      <c r="CN8" s="1016"/>
      <c r="CO8" s="1016"/>
      <c r="CP8" s="1016"/>
      <c r="CQ8" s="1017"/>
      <c r="CR8" s="1015">
        <v>10</v>
      </c>
      <c r="CS8" s="1016"/>
      <c r="CT8" s="1016"/>
      <c r="CU8" s="1016"/>
      <c r="CV8" s="1017"/>
      <c r="CW8" s="1015" t="s">
        <v>541</v>
      </c>
      <c r="CX8" s="1016"/>
      <c r="CY8" s="1016"/>
      <c r="CZ8" s="1016"/>
      <c r="DA8" s="1017"/>
      <c r="DB8" s="1015" t="s">
        <v>541</v>
      </c>
      <c r="DC8" s="1016"/>
      <c r="DD8" s="1016"/>
      <c r="DE8" s="1016"/>
      <c r="DF8" s="1017"/>
      <c r="DG8" s="1015" t="s">
        <v>541</v>
      </c>
      <c r="DH8" s="1016"/>
      <c r="DI8" s="1016"/>
      <c r="DJ8" s="1016"/>
      <c r="DK8" s="1017"/>
      <c r="DL8" s="1015" t="s">
        <v>541</v>
      </c>
      <c r="DM8" s="1016"/>
      <c r="DN8" s="1016"/>
      <c r="DO8" s="1016"/>
      <c r="DP8" s="1017"/>
      <c r="DQ8" s="1015" t="s">
        <v>542</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69</v>
      </c>
      <c r="R9" s="1070"/>
      <c r="S9" s="1070"/>
      <c r="T9" s="1070"/>
      <c r="U9" s="1070"/>
      <c r="V9" s="1070">
        <v>69</v>
      </c>
      <c r="W9" s="1070"/>
      <c r="X9" s="1070"/>
      <c r="Y9" s="1070"/>
      <c r="Z9" s="1070"/>
      <c r="AA9" s="1070">
        <v>0</v>
      </c>
      <c r="AB9" s="1070"/>
      <c r="AC9" s="1070"/>
      <c r="AD9" s="1070"/>
      <c r="AE9" s="1071"/>
      <c r="AF9" s="1045">
        <v>-4</v>
      </c>
      <c r="AG9" s="1046"/>
      <c r="AH9" s="1046"/>
      <c r="AI9" s="1046"/>
      <c r="AJ9" s="1047"/>
      <c r="AK9" s="1112" t="s">
        <v>542</v>
      </c>
      <c r="AL9" s="1113"/>
      <c r="AM9" s="1113"/>
      <c r="AN9" s="1113"/>
      <c r="AO9" s="1113"/>
      <c r="AP9" s="1113" t="s">
        <v>541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554</v>
      </c>
      <c r="BS9" s="1040" t="s">
        <v>555</v>
      </c>
      <c r="BT9" s="1041"/>
      <c r="BU9" s="1041"/>
      <c r="BV9" s="1041"/>
      <c r="BW9" s="1041"/>
      <c r="BX9" s="1041"/>
      <c r="BY9" s="1041"/>
      <c r="BZ9" s="1041"/>
      <c r="CA9" s="1041"/>
      <c r="CB9" s="1041"/>
      <c r="CC9" s="1041"/>
      <c r="CD9" s="1041"/>
      <c r="CE9" s="1041"/>
      <c r="CF9" s="1041"/>
      <c r="CG9" s="1042"/>
      <c r="CH9" s="1015">
        <v>61</v>
      </c>
      <c r="CI9" s="1016"/>
      <c r="CJ9" s="1016"/>
      <c r="CK9" s="1016"/>
      <c r="CL9" s="1017"/>
      <c r="CM9" s="1015">
        <v>786</v>
      </c>
      <c r="CN9" s="1016"/>
      <c r="CO9" s="1016"/>
      <c r="CP9" s="1016"/>
      <c r="CQ9" s="1017"/>
      <c r="CR9" s="1015">
        <v>2</v>
      </c>
      <c r="CS9" s="1016"/>
      <c r="CT9" s="1016"/>
      <c r="CU9" s="1016"/>
      <c r="CV9" s="1017"/>
      <c r="CW9" s="1015" t="s">
        <v>541</v>
      </c>
      <c r="CX9" s="1016"/>
      <c r="CY9" s="1016"/>
      <c r="CZ9" s="1016"/>
      <c r="DA9" s="1017"/>
      <c r="DB9" s="1015" t="s">
        <v>541</v>
      </c>
      <c r="DC9" s="1016"/>
      <c r="DD9" s="1016"/>
      <c r="DE9" s="1016"/>
      <c r="DF9" s="1017"/>
      <c r="DG9" s="1015" t="s">
        <v>542</v>
      </c>
      <c r="DH9" s="1016"/>
      <c r="DI9" s="1016"/>
      <c r="DJ9" s="1016"/>
      <c r="DK9" s="1017"/>
      <c r="DL9" s="1015">
        <v>73</v>
      </c>
      <c r="DM9" s="1016"/>
      <c r="DN9" s="1016"/>
      <c r="DO9" s="1016"/>
      <c r="DP9" s="1017"/>
      <c r="DQ9" s="1015">
        <v>7</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64</v>
      </c>
      <c r="R10" s="1070"/>
      <c r="S10" s="1070"/>
      <c r="T10" s="1070"/>
      <c r="U10" s="1070"/>
      <c r="V10" s="1070">
        <v>63</v>
      </c>
      <c r="W10" s="1070"/>
      <c r="X10" s="1070"/>
      <c r="Y10" s="1070"/>
      <c r="Z10" s="1070"/>
      <c r="AA10" s="1070">
        <v>2</v>
      </c>
      <c r="AB10" s="1070"/>
      <c r="AC10" s="1070"/>
      <c r="AD10" s="1070"/>
      <c r="AE10" s="1071"/>
      <c r="AF10" s="1045">
        <v>2</v>
      </c>
      <c r="AG10" s="1046"/>
      <c r="AH10" s="1046"/>
      <c r="AI10" s="1046"/>
      <c r="AJ10" s="1047"/>
      <c r="AK10" s="1112">
        <v>62</v>
      </c>
      <c r="AL10" s="1113"/>
      <c r="AM10" s="1113"/>
      <c r="AN10" s="1113"/>
      <c r="AO10" s="1113"/>
      <c r="AP10" s="1113">
        <v>133</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556</v>
      </c>
      <c r="BT10" s="1041"/>
      <c r="BU10" s="1041"/>
      <c r="BV10" s="1041"/>
      <c r="BW10" s="1041"/>
      <c r="BX10" s="1041"/>
      <c r="BY10" s="1041"/>
      <c r="BZ10" s="1041"/>
      <c r="CA10" s="1041"/>
      <c r="CB10" s="1041"/>
      <c r="CC10" s="1041"/>
      <c r="CD10" s="1041"/>
      <c r="CE10" s="1041"/>
      <c r="CF10" s="1041"/>
      <c r="CG10" s="1042"/>
      <c r="CH10" s="1015">
        <v>-11</v>
      </c>
      <c r="CI10" s="1016"/>
      <c r="CJ10" s="1016"/>
      <c r="CK10" s="1016"/>
      <c r="CL10" s="1017"/>
      <c r="CM10" s="1015">
        <v>20</v>
      </c>
      <c r="CN10" s="1016"/>
      <c r="CO10" s="1016"/>
      <c r="CP10" s="1016"/>
      <c r="CQ10" s="1017"/>
      <c r="CR10" s="1015">
        <v>20</v>
      </c>
      <c r="CS10" s="1016"/>
      <c r="CT10" s="1016"/>
      <c r="CU10" s="1016"/>
      <c r="CV10" s="1017"/>
      <c r="CW10" s="1015" t="s">
        <v>541</v>
      </c>
      <c r="CX10" s="1016"/>
      <c r="CY10" s="1016"/>
      <c r="CZ10" s="1016"/>
      <c r="DA10" s="1017"/>
      <c r="DB10" s="1015" t="s">
        <v>541</v>
      </c>
      <c r="DC10" s="1016"/>
      <c r="DD10" s="1016"/>
      <c r="DE10" s="1016"/>
      <c r="DF10" s="1017"/>
      <c r="DG10" s="1015" t="s">
        <v>541</v>
      </c>
      <c r="DH10" s="1016"/>
      <c r="DI10" s="1016"/>
      <c r="DJ10" s="1016"/>
      <c r="DK10" s="1017"/>
      <c r="DL10" s="1015" t="s">
        <v>542</v>
      </c>
      <c r="DM10" s="1016"/>
      <c r="DN10" s="1016"/>
      <c r="DO10" s="1016"/>
      <c r="DP10" s="1017"/>
      <c r="DQ10" s="1015" t="s">
        <v>542</v>
      </c>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17</v>
      </c>
      <c r="R11" s="1070"/>
      <c r="S11" s="1070"/>
      <c r="T11" s="1070"/>
      <c r="U11" s="1070"/>
      <c r="V11" s="1070">
        <v>16</v>
      </c>
      <c r="W11" s="1070"/>
      <c r="X11" s="1070"/>
      <c r="Y11" s="1070"/>
      <c r="Z11" s="1070"/>
      <c r="AA11" s="1070">
        <v>0</v>
      </c>
      <c r="AB11" s="1070"/>
      <c r="AC11" s="1070"/>
      <c r="AD11" s="1070"/>
      <c r="AE11" s="1071"/>
      <c r="AF11" s="1045">
        <v>0</v>
      </c>
      <c r="AG11" s="1046"/>
      <c r="AH11" s="1046"/>
      <c r="AI11" s="1046"/>
      <c r="AJ11" s="1047"/>
      <c r="AK11" s="1112">
        <v>5</v>
      </c>
      <c r="AL11" s="1113"/>
      <c r="AM11" s="1113"/>
      <c r="AN11" s="1113"/>
      <c r="AO11" s="1113"/>
      <c r="AP11" s="1113" t="s">
        <v>541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t="s">
        <v>366</v>
      </c>
      <c r="C12" s="1064"/>
      <c r="D12" s="1064"/>
      <c r="E12" s="1064"/>
      <c r="F12" s="1064"/>
      <c r="G12" s="1064"/>
      <c r="H12" s="1064"/>
      <c r="I12" s="1064"/>
      <c r="J12" s="1064"/>
      <c r="K12" s="1064"/>
      <c r="L12" s="1064"/>
      <c r="M12" s="1064"/>
      <c r="N12" s="1064"/>
      <c r="O12" s="1064"/>
      <c r="P12" s="1065"/>
      <c r="Q12" s="1069">
        <v>3</v>
      </c>
      <c r="R12" s="1070"/>
      <c r="S12" s="1070"/>
      <c r="T12" s="1070"/>
      <c r="U12" s="1070"/>
      <c r="V12" s="1070">
        <v>3</v>
      </c>
      <c r="W12" s="1070"/>
      <c r="X12" s="1070"/>
      <c r="Y12" s="1070"/>
      <c r="Z12" s="1070"/>
      <c r="AA12" s="1070">
        <v>0</v>
      </c>
      <c r="AB12" s="1070"/>
      <c r="AC12" s="1070"/>
      <c r="AD12" s="1070"/>
      <c r="AE12" s="1071"/>
      <c r="AF12" s="1045">
        <v>0</v>
      </c>
      <c r="AG12" s="1046"/>
      <c r="AH12" s="1046"/>
      <c r="AI12" s="1046"/>
      <c r="AJ12" s="1047"/>
      <c r="AK12" s="1112" t="s">
        <v>541</v>
      </c>
      <c r="AL12" s="1113"/>
      <c r="AM12" s="1113"/>
      <c r="AN12" s="1113"/>
      <c r="AO12" s="1113"/>
      <c r="AP12" s="1113" t="s">
        <v>541</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41823</v>
      </c>
      <c r="R23" s="1095"/>
      <c r="S23" s="1095"/>
      <c r="T23" s="1095"/>
      <c r="U23" s="1095"/>
      <c r="V23" s="1095">
        <v>37875</v>
      </c>
      <c r="W23" s="1095"/>
      <c r="X23" s="1095"/>
      <c r="Y23" s="1095"/>
      <c r="Z23" s="1095"/>
      <c r="AA23" s="1095">
        <v>3948</v>
      </c>
      <c r="AB23" s="1095"/>
      <c r="AC23" s="1095"/>
      <c r="AD23" s="1095"/>
      <c r="AE23" s="1096"/>
      <c r="AF23" s="1097">
        <v>3269</v>
      </c>
      <c r="AG23" s="1095"/>
      <c r="AH23" s="1095"/>
      <c r="AI23" s="1095"/>
      <c r="AJ23" s="1098"/>
      <c r="AK23" s="1099"/>
      <c r="AL23" s="1100"/>
      <c r="AM23" s="1100"/>
      <c r="AN23" s="1100"/>
      <c r="AO23" s="1100"/>
      <c r="AP23" s="1095">
        <v>32141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15045</v>
      </c>
      <c r="R28" s="1080"/>
      <c r="S28" s="1080"/>
      <c r="T28" s="1080"/>
      <c r="U28" s="1080"/>
      <c r="V28" s="1080">
        <v>14911</v>
      </c>
      <c r="W28" s="1080"/>
      <c r="X28" s="1080"/>
      <c r="Y28" s="1080"/>
      <c r="Z28" s="1080"/>
      <c r="AA28" s="1080">
        <v>135</v>
      </c>
      <c r="AB28" s="1080"/>
      <c r="AC28" s="1080"/>
      <c r="AD28" s="1080"/>
      <c r="AE28" s="1081"/>
      <c r="AF28" s="1082">
        <v>135</v>
      </c>
      <c r="AG28" s="1080"/>
      <c r="AH28" s="1080"/>
      <c r="AI28" s="1080"/>
      <c r="AJ28" s="1083"/>
      <c r="AK28" s="1084">
        <v>821</v>
      </c>
      <c r="AL28" s="1072"/>
      <c r="AM28" s="1072"/>
      <c r="AN28" s="1072"/>
      <c r="AO28" s="1072"/>
      <c r="AP28" s="1072" t="s">
        <v>542</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126</v>
      </c>
      <c r="R29" s="1070"/>
      <c r="S29" s="1070"/>
      <c r="T29" s="1070"/>
      <c r="U29" s="1070"/>
      <c r="V29" s="1070">
        <v>104</v>
      </c>
      <c r="W29" s="1070"/>
      <c r="X29" s="1070"/>
      <c r="Y29" s="1070"/>
      <c r="Z29" s="1070"/>
      <c r="AA29" s="1070">
        <v>22</v>
      </c>
      <c r="AB29" s="1070"/>
      <c r="AC29" s="1070"/>
      <c r="AD29" s="1070"/>
      <c r="AE29" s="1071"/>
      <c r="AF29" s="1045">
        <v>22</v>
      </c>
      <c r="AG29" s="1046"/>
      <c r="AH29" s="1046"/>
      <c r="AI29" s="1046"/>
      <c r="AJ29" s="1047"/>
      <c r="AK29" s="1006" t="s">
        <v>542</v>
      </c>
      <c r="AL29" s="997"/>
      <c r="AM29" s="997"/>
      <c r="AN29" s="997"/>
      <c r="AO29" s="997"/>
      <c r="AP29" s="997">
        <v>4</v>
      </c>
      <c r="AQ29" s="997"/>
      <c r="AR29" s="997"/>
      <c r="AS29" s="997"/>
      <c r="AT29" s="997"/>
      <c r="AU29" s="997" t="s">
        <v>542</v>
      </c>
      <c r="AV29" s="997"/>
      <c r="AW29" s="997"/>
      <c r="AX29" s="997"/>
      <c r="AY29" s="997"/>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922</v>
      </c>
      <c r="R30" s="1070"/>
      <c r="S30" s="1070"/>
      <c r="T30" s="1070"/>
      <c r="U30" s="1070"/>
      <c r="V30" s="1070">
        <v>917</v>
      </c>
      <c r="W30" s="1070"/>
      <c r="X30" s="1070"/>
      <c r="Y30" s="1070"/>
      <c r="Z30" s="1070"/>
      <c r="AA30" s="1070">
        <v>5</v>
      </c>
      <c r="AB30" s="1070"/>
      <c r="AC30" s="1070"/>
      <c r="AD30" s="1070"/>
      <c r="AE30" s="1071"/>
      <c r="AF30" s="1045">
        <v>5</v>
      </c>
      <c r="AG30" s="1046"/>
      <c r="AH30" s="1046"/>
      <c r="AI30" s="1046"/>
      <c r="AJ30" s="1047"/>
      <c r="AK30" s="1006">
        <v>230</v>
      </c>
      <c r="AL30" s="997"/>
      <c r="AM30" s="997"/>
      <c r="AN30" s="997"/>
      <c r="AO30" s="997"/>
      <c r="AP30" s="997" t="s">
        <v>542</v>
      </c>
      <c r="AQ30" s="997"/>
      <c r="AR30" s="997"/>
      <c r="AS30" s="997"/>
      <c r="AT30" s="997"/>
      <c r="AU30" s="997" t="s">
        <v>542</v>
      </c>
      <c r="AV30" s="997"/>
      <c r="AW30" s="997"/>
      <c r="AX30" s="997"/>
      <c r="AY30" s="997"/>
      <c r="AZ30" s="1068" t="s">
        <v>542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7285</v>
      </c>
      <c r="R31" s="1070"/>
      <c r="S31" s="1070"/>
      <c r="T31" s="1070"/>
      <c r="U31" s="1070"/>
      <c r="V31" s="1070">
        <v>7024</v>
      </c>
      <c r="W31" s="1070"/>
      <c r="X31" s="1070"/>
      <c r="Y31" s="1070"/>
      <c r="Z31" s="1070"/>
      <c r="AA31" s="1070">
        <v>261</v>
      </c>
      <c r="AB31" s="1070"/>
      <c r="AC31" s="1070"/>
      <c r="AD31" s="1070"/>
      <c r="AE31" s="1071"/>
      <c r="AF31" s="1045">
        <v>261</v>
      </c>
      <c r="AG31" s="1046"/>
      <c r="AH31" s="1046"/>
      <c r="AI31" s="1046"/>
      <c r="AJ31" s="1047"/>
      <c r="AK31" s="1006">
        <v>1012</v>
      </c>
      <c r="AL31" s="997"/>
      <c r="AM31" s="997"/>
      <c r="AN31" s="997"/>
      <c r="AO31" s="997"/>
      <c r="AP31" s="997" t="s">
        <v>542</v>
      </c>
      <c r="AQ31" s="997"/>
      <c r="AR31" s="997"/>
      <c r="AS31" s="997"/>
      <c r="AT31" s="997"/>
      <c r="AU31" s="997" t="s">
        <v>542</v>
      </c>
      <c r="AV31" s="997"/>
      <c r="AW31" s="997"/>
      <c r="AX31" s="997"/>
      <c r="AY31" s="997"/>
      <c r="AZ31" s="1068" t="s">
        <v>542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2634</v>
      </c>
      <c r="R32" s="1070"/>
      <c r="S32" s="1070"/>
      <c r="T32" s="1070"/>
      <c r="U32" s="1070"/>
      <c r="V32" s="1070">
        <v>2400</v>
      </c>
      <c r="W32" s="1070"/>
      <c r="X32" s="1070"/>
      <c r="Y32" s="1070"/>
      <c r="Z32" s="1070"/>
      <c r="AA32" s="1070">
        <v>234</v>
      </c>
      <c r="AB32" s="1070"/>
      <c r="AC32" s="1070"/>
      <c r="AD32" s="1070"/>
      <c r="AE32" s="1071"/>
      <c r="AF32" s="1045">
        <v>2135</v>
      </c>
      <c r="AG32" s="1046"/>
      <c r="AH32" s="1046"/>
      <c r="AI32" s="1046"/>
      <c r="AJ32" s="1047"/>
      <c r="AK32" s="1006">
        <v>19</v>
      </c>
      <c r="AL32" s="997"/>
      <c r="AM32" s="997"/>
      <c r="AN32" s="997"/>
      <c r="AO32" s="997"/>
      <c r="AP32" s="997">
        <v>7787</v>
      </c>
      <c r="AQ32" s="997"/>
      <c r="AR32" s="997"/>
      <c r="AS32" s="997"/>
      <c r="AT32" s="997"/>
      <c r="AU32" s="997">
        <v>62</v>
      </c>
      <c r="AV32" s="997"/>
      <c r="AW32" s="997"/>
      <c r="AX32" s="997"/>
      <c r="AY32" s="997"/>
      <c r="AZ32" s="1068" t="s">
        <v>542</v>
      </c>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386</v>
      </c>
      <c r="C33" s="1064"/>
      <c r="D33" s="1064"/>
      <c r="E33" s="1064"/>
      <c r="F33" s="1064"/>
      <c r="G33" s="1064"/>
      <c r="H33" s="1064"/>
      <c r="I33" s="1064"/>
      <c r="J33" s="1064"/>
      <c r="K33" s="1064"/>
      <c r="L33" s="1064"/>
      <c r="M33" s="1064"/>
      <c r="N33" s="1064"/>
      <c r="O33" s="1064"/>
      <c r="P33" s="1065"/>
      <c r="Q33" s="1069">
        <v>1773</v>
      </c>
      <c r="R33" s="1070"/>
      <c r="S33" s="1070"/>
      <c r="T33" s="1070"/>
      <c r="U33" s="1070"/>
      <c r="V33" s="1070">
        <v>1696</v>
      </c>
      <c r="W33" s="1070"/>
      <c r="X33" s="1070"/>
      <c r="Y33" s="1070"/>
      <c r="Z33" s="1070"/>
      <c r="AA33" s="1070">
        <v>78</v>
      </c>
      <c r="AB33" s="1070"/>
      <c r="AC33" s="1070"/>
      <c r="AD33" s="1070"/>
      <c r="AE33" s="1071"/>
      <c r="AF33" s="1045">
        <v>892</v>
      </c>
      <c r="AG33" s="1046"/>
      <c r="AH33" s="1046"/>
      <c r="AI33" s="1046"/>
      <c r="AJ33" s="1047"/>
      <c r="AK33" s="1006">
        <v>696</v>
      </c>
      <c r="AL33" s="997"/>
      <c r="AM33" s="997"/>
      <c r="AN33" s="997"/>
      <c r="AO33" s="997"/>
      <c r="AP33" s="997">
        <v>12291</v>
      </c>
      <c r="AQ33" s="997"/>
      <c r="AR33" s="997"/>
      <c r="AS33" s="997"/>
      <c r="AT33" s="997"/>
      <c r="AU33" s="997">
        <v>3749</v>
      </c>
      <c r="AV33" s="997"/>
      <c r="AW33" s="997"/>
      <c r="AX33" s="997"/>
      <c r="AY33" s="997"/>
      <c r="AZ33" s="1068" t="s">
        <v>542</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685</v>
      </c>
      <c r="R34" s="1070"/>
      <c r="S34" s="1070"/>
      <c r="T34" s="1070"/>
      <c r="U34" s="1070"/>
      <c r="V34" s="1070">
        <v>646</v>
      </c>
      <c r="W34" s="1070"/>
      <c r="X34" s="1070"/>
      <c r="Y34" s="1070"/>
      <c r="Z34" s="1070"/>
      <c r="AA34" s="1070">
        <v>39</v>
      </c>
      <c r="AB34" s="1070"/>
      <c r="AC34" s="1070"/>
      <c r="AD34" s="1070"/>
      <c r="AE34" s="1071"/>
      <c r="AF34" s="1045">
        <v>39</v>
      </c>
      <c r="AG34" s="1046"/>
      <c r="AH34" s="1046"/>
      <c r="AI34" s="1046"/>
      <c r="AJ34" s="1047"/>
      <c r="AK34" s="1006">
        <v>475</v>
      </c>
      <c r="AL34" s="997"/>
      <c r="AM34" s="997"/>
      <c r="AN34" s="997"/>
      <c r="AO34" s="997"/>
      <c r="AP34" s="997">
        <v>5063</v>
      </c>
      <c r="AQ34" s="997"/>
      <c r="AR34" s="997"/>
      <c r="AS34" s="997"/>
      <c r="AT34" s="997"/>
      <c r="AU34" s="997">
        <v>5063</v>
      </c>
      <c r="AV34" s="997"/>
      <c r="AW34" s="997"/>
      <c r="AX34" s="997"/>
      <c r="AY34" s="997"/>
      <c r="AZ34" s="1068" t="s">
        <v>541</v>
      </c>
      <c r="BA34" s="1068"/>
      <c r="BB34" s="1068"/>
      <c r="BC34" s="1068"/>
      <c r="BD34" s="1068"/>
      <c r="BE34" s="1058" t="s">
        <v>388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389</v>
      </c>
      <c r="C35" s="1064"/>
      <c r="D35" s="1064"/>
      <c r="E35" s="1064"/>
      <c r="F35" s="1064"/>
      <c r="G35" s="1064"/>
      <c r="H35" s="1064"/>
      <c r="I35" s="1064"/>
      <c r="J35" s="1064"/>
      <c r="K35" s="1064"/>
      <c r="L35" s="1064"/>
      <c r="M35" s="1064"/>
      <c r="N35" s="1064"/>
      <c r="O35" s="1064"/>
      <c r="P35" s="1065"/>
      <c r="Q35" s="1069">
        <v>83</v>
      </c>
      <c r="R35" s="1070"/>
      <c r="S35" s="1070"/>
      <c r="T35" s="1070"/>
      <c r="U35" s="1070"/>
      <c r="V35" s="1070">
        <v>61</v>
      </c>
      <c r="W35" s="1070"/>
      <c r="X35" s="1070"/>
      <c r="Y35" s="1070"/>
      <c r="Z35" s="1070"/>
      <c r="AA35" s="1070">
        <v>21</v>
      </c>
      <c r="AB35" s="1070"/>
      <c r="AC35" s="1070"/>
      <c r="AD35" s="1070"/>
      <c r="AE35" s="1071"/>
      <c r="AF35" s="1045">
        <v>21</v>
      </c>
      <c r="AG35" s="1046"/>
      <c r="AH35" s="1046"/>
      <c r="AI35" s="1046"/>
      <c r="AJ35" s="1047"/>
      <c r="AK35" s="1006">
        <v>32</v>
      </c>
      <c r="AL35" s="997"/>
      <c r="AM35" s="997"/>
      <c r="AN35" s="997"/>
      <c r="AO35" s="997"/>
      <c r="AP35" s="997" t="s">
        <v>542</v>
      </c>
      <c r="AQ35" s="997"/>
      <c r="AR35" s="997"/>
      <c r="AS35" s="997"/>
      <c r="AT35" s="997"/>
      <c r="AU35" s="997" t="s">
        <v>542</v>
      </c>
      <c r="AV35" s="997"/>
      <c r="AW35" s="997"/>
      <c r="AX35" s="997"/>
      <c r="AY35" s="997"/>
      <c r="AZ35" s="1068" t="s">
        <v>541</v>
      </c>
      <c r="BA35" s="1068"/>
      <c r="BB35" s="1068"/>
      <c r="BC35" s="1068"/>
      <c r="BD35" s="1068"/>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390</v>
      </c>
      <c r="C36" s="1064"/>
      <c r="D36" s="1064"/>
      <c r="E36" s="1064"/>
      <c r="F36" s="1064"/>
      <c r="G36" s="1064"/>
      <c r="H36" s="1064"/>
      <c r="I36" s="1064"/>
      <c r="J36" s="1064"/>
      <c r="K36" s="1064"/>
      <c r="L36" s="1064"/>
      <c r="M36" s="1064"/>
      <c r="N36" s="1064"/>
      <c r="O36" s="1064"/>
      <c r="P36" s="1065"/>
      <c r="Q36" s="1069">
        <v>984</v>
      </c>
      <c r="R36" s="1070"/>
      <c r="S36" s="1070"/>
      <c r="T36" s="1070"/>
      <c r="U36" s="1070"/>
      <c r="V36" s="1070">
        <v>155</v>
      </c>
      <c r="W36" s="1070"/>
      <c r="X36" s="1070"/>
      <c r="Y36" s="1070"/>
      <c r="Z36" s="1070"/>
      <c r="AA36" s="1070">
        <v>829</v>
      </c>
      <c r="AB36" s="1070"/>
      <c r="AC36" s="1070"/>
      <c r="AD36" s="1070"/>
      <c r="AE36" s="1071"/>
      <c r="AF36" s="1045">
        <v>610</v>
      </c>
      <c r="AG36" s="1046"/>
      <c r="AH36" s="1046"/>
      <c r="AI36" s="1046"/>
      <c r="AJ36" s="1047"/>
      <c r="AK36" s="1006">
        <v>156</v>
      </c>
      <c r="AL36" s="997"/>
      <c r="AM36" s="997"/>
      <c r="AN36" s="997"/>
      <c r="AO36" s="997"/>
      <c r="AP36" s="997">
        <v>512</v>
      </c>
      <c r="AQ36" s="997"/>
      <c r="AR36" s="997"/>
      <c r="AS36" s="997"/>
      <c r="AT36" s="997"/>
      <c r="AU36" s="997" t="s">
        <v>542</v>
      </c>
      <c r="AV36" s="997"/>
      <c r="AW36" s="997"/>
      <c r="AX36" s="997"/>
      <c r="AY36" s="997"/>
      <c r="AZ36" s="1068" t="s">
        <v>541</v>
      </c>
      <c r="BA36" s="1068"/>
      <c r="BB36" s="1068"/>
      <c r="BC36" s="1068"/>
      <c r="BD36" s="1068"/>
      <c r="BE36" s="1058" t="s">
        <v>388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4120</v>
      </c>
      <c r="AG63" s="985"/>
      <c r="AH63" s="985"/>
      <c r="AI63" s="985"/>
      <c r="AJ63" s="1056"/>
      <c r="AK63" s="1057"/>
      <c r="AL63" s="989"/>
      <c r="AM63" s="989"/>
      <c r="AN63" s="989"/>
      <c r="AO63" s="989"/>
      <c r="AP63" s="985">
        <v>25657</v>
      </c>
      <c r="AQ63" s="985"/>
      <c r="AR63" s="985"/>
      <c r="AS63" s="985"/>
      <c r="AT63" s="985"/>
      <c r="AU63" s="985">
        <v>8874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11</v>
      </c>
      <c r="R68" s="1008"/>
      <c r="S68" s="1008"/>
      <c r="T68" s="1008"/>
      <c r="U68" s="1008"/>
      <c r="V68" s="1008">
        <v>7</v>
      </c>
      <c r="W68" s="1008"/>
      <c r="X68" s="1008"/>
      <c r="Y68" s="1008"/>
      <c r="Z68" s="1008"/>
      <c r="AA68" s="1008">
        <v>4</v>
      </c>
      <c r="AB68" s="1008"/>
      <c r="AC68" s="1008"/>
      <c r="AD68" s="1008"/>
      <c r="AE68" s="1008"/>
      <c r="AF68" s="1008">
        <v>4</v>
      </c>
      <c r="AG68" s="1008"/>
      <c r="AH68" s="1008"/>
      <c r="AI68" s="1008"/>
      <c r="AJ68" s="1008"/>
      <c r="AK68" s="1008" t="s">
        <v>541</v>
      </c>
      <c r="AL68" s="1008"/>
      <c r="AM68" s="1008"/>
      <c r="AN68" s="1008"/>
      <c r="AO68" s="1008"/>
      <c r="AP68" s="1008" t="s">
        <v>542</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256</v>
      </c>
      <c r="R69" s="997"/>
      <c r="S69" s="997"/>
      <c r="T69" s="997"/>
      <c r="U69" s="997"/>
      <c r="V69" s="997">
        <v>204</v>
      </c>
      <c r="W69" s="997"/>
      <c r="X69" s="997"/>
      <c r="Y69" s="997"/>
      <c r="Z69" s="997"/>
      <c r="AA69" s="997">
        <v>52</v>
      </c>
      <c r="AB69" s="997"/>
      <c r="AC69" s="997"/>
      <c r="AD69" s="997"/>
      <c r="AE69" s="997"/>
      <c r="AF69" s="997">
        <v>52</v>
      </c>
      <c r="AG69" s="997"/>
      <c r="AH69" s="997"/>
      <c r="AI69" s="997"/>
      <c r="AJ69" s="997"/>
      <c r="AK69" s="997" t="s">
        <v>541</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61090</v>
      </c>
      <c r="R70" s="997"/>
      <c r="S70" s="997"/>
      <c r="T70" s="997"/>
      <c r="U70" s="997"/>
      <c r="V70" s="997">
        <v>58244</v>
      </c>
      <c r="W70" s="997"/>
      <c r="X70" s="997"/>
      <c r="Y70" s="997"/>
      <c r="Z70" s="997"/>
      <c r="AA70" s="997">
        <v>2846</v>
      </c>
      <c r="AB70" s="997"/>
      <c r="AC70" s="997"/>
      <c r="AD70" s="997"/>
      <c r="AE70" s="997"/>
      <c r="AF70" s="997">
        <v>2846</v>
      </c>
      <c r="AG70" s="997"/>
      <c r="AH70" s="997"/>
      <c r="AI70" s="997"/>
      <c r="AJ70" s="997"/>
      <c r="AK70" s="997" t="s">
        <v>541</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1476</v>
      </c>
      <c r="R71" s="997"/>
      <c r="S71" s="997"/>
      <c r="T71" s="997"/>
      <c r="U71" s="997"/>
      <c r="V71" s="997">
        <v>1442</v>
      </c>
      <c r="W71" s="997"/>
      <c r="X71" s="997"/>
      <c r="Y71" s="997"/>
      <c r="Z71" s="997"/>
      <c r="AA71" s="997">
        <v>35</v>
      </c>
      <c r="AB71" s="997"/>
      <c r="AC71" s="997"/>
      <c r="AD71" s="997"/>
      <c r="AE71" s="997"/>
      <c r="AF71" s="997">
        <v>35</v>
      </c>
      <c r="AG71" s="997"/>
      <c r="AH71" s="997"/>
      <c r="AI71" s="997"/>
      <c r="AJ71" s="997"/>
      <c r="AK71" s="997" t="s">
        <v>541</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634650</v>
      </c>
      <c r="R72" s="997"/>
      <c r="S72" s="997"/>
      <c r="T72" s="997"/>
      <c r="U72" s="997"/>
      <c r="V72" s="997">
        <v>617408</v>
      </c>
      <c r="W72" s="997"/>
      <c r="X72" s="997"/>
      <c r="Y72" s="997"/>
      <c r="Z72" s="997"/>
      <c r="AA72" s="997">
        <v>17242</v>
      </c>
      <c r="AB72" s="997"/>
      <c r="AC72" s="997"/>
      <c r="AD72" s="997"/>
      <c r="AE72" s="997"/>
      <c r="AF72" s="997">
        <v>17242</v>
      </c>
      <c r="AG72" s="997"/>
      <c r="AH72" s="997"/>
      <c r="AI72" s="997"/>
      <c r="AJ72" s="997"/>
      <c r="AK72" s="997">
        <v>5814</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31982</v>
      </c>
      <c r="R73" s="997"/>
      <c r="S73" s="997"/>
      <c r="T73" s="997"/>
      <c r="U73" s="997"/>
      <c r="V73" s="997">
        <v>31890</v>
      </c>
      <c r="W73" s="997"/>
      <c r="X73" s="997"/>
      <c r="Y73" s="997"/>
      <c r="Z73" s="997"/>
      <c r="AA73" s="997">
        <v>92</v>
      </c>
      <c r="AB73" s="997"/>
      <c r="AC73" s="997"/>
      <c r="AD73" s="997"/>
      <c r="AE73" s="997"/>
      <c r="AF73" s="997">
        <v>92</v>
      </c>
      <c r="AG73" s="997"/>
      <c r="AH73" s="997"/>
      <c r="AI73" s="997"/>
      <c r="AJ73" s="997"/>
      <c r="AK73" s="997">
        <v>972</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549</v>
      </c>
      <c r="C74" s="1001"/>
      <c r="D74" s="1001"/>
      <c r="E74" s="1001"/>
      <c r="F74" s="1001"/>
      <c r="G74" s="1001"/>
      <c r="H74" s="1001"/>
      <c r="I74" s="1001"/>
      <c r="J74" s="1001"/>
      <c r="K74" s="1001"/>
      <c r="L74" s="1001"/>
      <c r="M74" s="1001"/>
      <c r="N74" s="1001"/>
      <c r="O74" s="1001"/>
      <c r="P74" s="1002"/>
      <c r="Q74" s="1003">
        <v>346</v>
      </c>
      <c r="R74" s="997"/>
      <c r="S74" s="997"/>
      <c r="T74" s="997"/>
      <c r="U74" s="997"/>
      <c r="V74" s="997">
        <v>170</v>
      </c>
      <c r="W74" s="997"/>
      <c r="X74" s="997"/>
      <c r="Y74" s="997"/>
      <c r="Z74" s="997"/>
      <c r="AA74" s="997">
        <v>176</v>
      </c>
      <c r="AB74" s="997"/>
      <c r="AC74" s="997"/>
      <c r="AD74" s="997"/>
      <c r="AE74" s="997"/>
      <c r="AF74" s="997">
        <v>176</v>
      </c>
      <c r="AG74" s="997"/>
      <c r="AH74" s="997"/>
      <c r="AI74" s="997"/>
      <c r="AJ74" s="997"/>
      <c r="AK74" s="997" t="s">
        <v>542</v>
      </c>
      <c r="AL74" s="997"/>
      <c r="AM74" s="997"/>
      <c r="AN74" s="997"/>
      <c r="AO74" s="997"/>
      <c r="AP74" s="997" t="s">
        <v>542</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550</v>
      </c>
      <c r="C75" s="1001"/>
      <c r="D75" s="1001"/>
      <c r="E75" s="1001"/>
      <c r="F75" s="1001"/>
      <c r="G75" s="1001"/>
      <c r="H75" s="1001"/>
      <c r="I75" s="1001"/>
      <c r="J75" s="1001"/>
      <c r="K75" s="1001"/>
      <c r="L75" s="1001"/>
      <c r="M75" s="1001"/>
      <c r="N75" s="1001"/>
      <c r="O75" s="1001"/>
      <c r="P75" s="1002"/>
      <c r="Q75" s="1004">
        <v>422</v>
      </c>
      <c r="R75" s="1005"/>
      <c r="S75" s="1005"/>
      <c r="T75" s="1005"/>
      <c r="U75" s="1006"/>
      <c r="V75" s="1007">
        <v>404</v>
      </c>
      <c r="W75" s="1005"/>
      <c r="X75" s="1005"/>
      <c r="Y75" s="1005"/>
      <c r="Z75" s="1006"/>
      <c r="AA75" s="1007">
        <v>17</v>
      </c>
      <c r="AB75" s="1005"/>
      <c r="AC75" s="1005"/>
      <c r="AD75" s="1005"/>
      <c r="AE75" s="1006"/>
      <c r="AF75" s="1007">
        <v>17</v>
      </c>
      <c r="AG75" s="1005"/>
      <c r="AH75" s="1005"/>
      <c r="AI75" s="1005"/>
      <c r="AJ75" s="1006"/>
      <c r="AK75" s="1007">
        <v>95</v>
      </c>
      <c r="AL75" s="1005"/>
      <c r="AM75" s="1005"/>
      <c r="AN75" s="1005"/>
      <c r="AO75" s="1006"/>
      <c r="AP75" s="1007" t="s">
        <v>542</v>
      </c>
      <c r="AQ75" s="1005"/>
      <c r="AR75" s="1005"/>
      <c r="AS75" s="1005"/>
      <c r="AT75" s="1006"/>
      <c r="AU75" s="1007" t="s">
        <v>542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551</v>
      </c>
      <c r="C76" s="1001"/>
      <c r="D76" s="1001"/>
      <c r="E76" s="1001"/>
      <c r="F76" s="1001"/>
      <c r="G76" s="1001"/>
      <c r="H76" s="1001"/>
      <c r="I76" s="1001"/>
      <c r="J76" s="1001"/>
      <c r="K76" s="1001"/>
      <c r="L76" s="1001"/>
      <c r="M76" s="1001"/>
      <c r="N76" s="1001"/>
      <c r="O76" s="1001"/>
      <c r="P76" s="1002"/>
      <c r="Q76" s="1004">
        <v>6701</v>
      </c>
      <c r="R76" s="1005"/>
      <c r="S76" s="1005"/>
      <c r="T76" s="1005"/>
      <c r="U76" s="1006"/>
      <c r="V76" s="1007">
        <v>6303</v>
      </c>
      <c r="W76" s="1005"/>
      <c r="X76" s="1005"/>
      <c r="Y76" s="1005"/>
      <c r="Z76" s="1006"/>
      <c r="AA76" s="1007">
        <v>398</v>
      </c>
      <c r="AB76" s="1005"/>
      <c r="AC76" s="1005"/>
      <c r="AD76" s="1005"/>
      <c r="AE76" s="1006"/>
      <c r="AF76" s="1007">
        <v>354</v>
      </c>
      <c r="AG76" s="1005"/>
      <c r="AH76" s="1005"/>
      <c r="AI76" s="1005"/>
      <c r="AJ76" s="1006"/>
      <c r="AK76" s="1007" t="s">
        <v>541</v>
      </c>
      <c r="AL76" s="1005"/>
      <c r="AM76" s="1005"/>
      <c r="AN76" s="1005"/>
      <c r="AO76" s="1006"/>
      <c r="AP76" s="1007">
        <v>1568</v>
      </c>
      <c r="AQ76" s="1005"/>
      <c r="AR76" s="1005"/>
      <c r="AS76" s="1005"/>
      <c r="AT76" s="1006"/>
      <c r="AU76" s="1007">
        <v>353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20817</v>
      </c>
      <c r="AG88" s="985"/>
      <c r="AH88" s="985"/>
      <c r="AI88" s="985"/>
      <c r="AJ88" s="985"/>
      <c r="AK88" s="989"/>
      <c r="AL88" s="989"/>
      <c r="AM88" s="989"/>
      <c r="AN88" s="989"/>
      <c r="AO88" s="989"/>
      <c r="AP88" s="985">
        <v>1568</v>
      </c>
      <c r="AQ88" s="985"/>
      <c r="AR88" s="985"/>
      <c r="AS88" s="985"/>
      <c r="AT88" s="985"/>
      <c r="AU88" s="985">
        <v>353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36</v>
      </c>
      <c r="CS102" s="977"/>
      <c r="CT102" s="977"/>
      <c r="CU102" s="977"/>
      <c r="CV102" s="978"/>
      <c r="CW102" s="976" t="s">
        <v>541</v>
      </c>
      <c r="CX102" s="977"/>
      <c r="CY102" s="977"/>
      <c r="CZ102" s="977"/>
      <c r="DA102" s="978"/>
      <c r="DB102" s="976" t="s">
        <v>542</v>
      </c>
      <c r="DC102" s="977"/>
      <c r="DD102" s="977"/>
      <c r="DE102" s="977"/>
      <c r="DF102" s="978"/>
      <c r="DG102" s="976" t="s">
        <v>542</v>
      </c>
      <c r="DH102" s="977"/>
      <c r="DI102" s="977"/>
      <c r="DJ102" s="977"/>
      <c r="DK102" s="978"/>
      <c r="DL102" s="976">
        <v>73</v>
      </c>
      <c r="DM102" s="977"/>
      <c r="DN102" s="977"/>
      <c r="DO102" s="977"/>
      <c r="DP102" s="978"/>
      <c r="DQ102" s="976">
        <v>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3692249</v>
      </c>
      <c r="AB110" s="903"/>
      <c r="AC110" s="903"/>
      <c r="AD110" s="903"/>
      <c r="AE110" s="904"/>
      <c r="AF110" s="905">
        <v>3744100</v>
      </c>
      <c r="AG110" s="903"/>
      <c r="AH110" s="903"/>
      <c r="AI110" s="903"/>
      <c r="AJ110" s="904"/>
      <c r="AK110" s="905">
        <v>3605576</v>
      </c>
      <c r="AL110" s="903"/>
      <c r="AM110" s="903"/>
      <c r="AN110" s="903"/>
      <c r="AO110" s="904"/>
      <c r="AP110" s="906">
        <v>16.600000000000001</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34800930</v>
      </c>
      <c r="BR110" s="830"/>
      <c r="BS110" s="830"/>
      <c r="BT110" s="830"/>
      <c r="BU110" s="830"/>
      <c r="BV110" s="830">
        <v>33662349</v>
      </c>
      <c r="BW110" s="830"/>
      <c r="BX110" s="830"/>
      <c r="BY110" s="830"/>
      <c r="BZ110" s="830"/>
      <c r="CA110" s="830">
        <v>32141005</v>
      </c>
      <c r="CB110" s="830"/>
      <c r="CC110" s="830"/>
      <c r="CD110" s="830"/>
      <c r="CE110" s="830"/>
      <c r="CF110" s="891">
        <v>148</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407424</v>
      </c>
      <c r="BR111" s="801"/>
      <c r="BS111" s="801"/>
      <c r="BT111" s="801"/>
      <c r="BU111" s="801"/>
      <c r="BV111" s="801">
        <v>303223</v>
      </c>
      <c r="BW111" s="801"/>
      <c r="BX111" s="801"/>
      <c r="BY111" s="801"/>
      <c r="BZ111" s="801"/>
      <c r="CA111" s="801">
        <v>223505</v>
      </c>
      <c r="CB111" s="801"/>
      <c r="CC111" s="801"/>
      <c r="CD111" s="801"/>
      <c r="CE111" s="801"/>
      <c r="CF111" s="878">
        <v>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416</v>
      </c>
      <c r="DH111" s="801"/>
      <c r="DI111" s="801"/>
      <c r="DJ111" s="801"/>
      <c r="DK111" s="801"/>
      <c r="DL111" s="801" t="s">
        <v>416</v>
      </c>
      <c r="DM111" s="801"/>
      <c r="DN111" s="801"/>
      <c r="DO111" s="801"/>
      <c r="DP111" s="801"/>
      <c r="DQ111" s="801" t="s">
        <v>416</v>
      </c>
      <c r="DR111" s="801"/>
      <c r="DS111" s="801"/>
      <c r="DT111" s="801"/>
      <c r="DU111" s="801"/>
      <c r="DV111" s="853" t="s">
        <v>416</v>
      </c>
      <c r="DW111" s="853"/>
      <c r="DX111" s="853"/>
      <c r="DY111" s="853"/>
      <c r="DZ111" s="854"/>
    </row>
    <row r="112" spans="1:131"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14344658</v>
      </c>
      <c r="BR112" s="801"/>
      <c r="BS112" s="801"/>
      <c r="BT112" s="801"/>
      <c r="BU112" s="801"/>
      <c r="BV112" s="801">
        <v>12906945</v>
      </c>
      <c r="BW112" s="801"/>
      <c r="BX112" s="801"/>
      <c r="BY112" s="801"/>
      <c r="BZ112" s="801"/>
      <c r="CA112" s="801">
        <v>8874207</v>
      </c>
      <c r="CB112" s="801"/>
      <c r="CC112" s="801"/>
      <c r="CD112" s="801"/>
      <c r="CE112" s="801"/>
      <c r="CF112" s="878">
        <v>40.9</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1172711</v>
      </c>
      <c r="AB113" s="939"/>
      <c r="AC113" s="939"/>
      <c r="AD113" s="939"/>
      <c r="AE113" s="940"/>
      <c r="AF113" s="941">
        <v>1116263</v>
      </c>
      <c r="AG113" s="939"/>
      <c r="AH113" s="939"/>
      <c r="AI113" s="939"/>
      <c r="AJ113" s="940"/>
      <c r="AK113" s="941">
        <v>1234636</v>
      </c>
      <c r="AL113" s="939"/>
      <c r="AM113" s="939"/>
      <c r="AN113" s="939"/>
      <c r="AO113" s="940"/>
      <c r="AP113" s="942">
        <v>5.7</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28408</v>
      </c>
      <c r="BR113" s="801"/>
      <c r="BS113" s="801"/>
      <c r="BT113" s="801"/>
      <c r="BU113" s="801"/>
      <c r="BV113" s="801">
        <v>323288</v>
      </c>
      <c r="BW113" s="801"/>
      <c r="BX113" s="801"/>
      <c r="BY113" s="801"/>
      <c r="BZ113" s="801"/>
      <c r="CA113" s="801">
        <v>352680</v>
      </c>
      <c r="CB113" s="801"/>
      <c r="CC113" s="801"/>
      <c r="CD113" s="801"/>
      <c r="CE113" s="801"/>
      <c r="CF113" s="878">
        <v>1.6</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940</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34211</v>
      </c>
      <c r="AB114" s="814"/>
      <c r="AC114" s="814"/>
      <c r="AD114" s="814"/>
      <c r="AE114" s="815"/>
      <c r="AF114" s="816">
        <v>25022</v>
      </c>
      <c r="AG114" s="814"/>
      <c r="AH114" s="814"/>
      <c r="AI114" s="814"/>
      <c r="AJ114" s="815"/>
      <c r="AK114" s="816">
        <v>28854</v>
      </c>
      <c r="AL114" s="814"/>
      <c r="AM114" s="814"/>
      <c r="AN114" s="814"/>
      <c r="AO114" s="815"/>
      <c r="AP114" s="784">
        <v>0.1</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7960672</v>
      </c>
      <c r="BR114" s="801"/>
      <c r="BS114" s="801"/>
      <c r="BT114" s="801"/>
      <c r="BU114" s="801"/>
      <c r="BV114" s="801">
        <v>7482978</v>
      </c>
      <c r="BW114" s="801"/>
      <c r="BX114" s="801"/>
      <c r="BY114" s="801"/>
      <c r="BZ114" s="801"/>
      <c r="CA114" s="801">
        <v>7342522</v>
      </c>
      <c r="CB114" s="801"/>
      <c r="CC114" s="801"/>
      <c r="CD114" s="801"/>
      <c r="CE114" s="801"/>
      <c r="CF114" s="878">
        <v>33.799999999999997</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82103</v>
      </c>
      <c r="AB115" s="939"/>
      <c r="AC115" s="939"/>
      <c r="AD115" s="939"/>
      <c r="AE115" s="940"/>
      <c r="AF115" s="941">
        <v>75301</v>
      </c>
      <c r="AG115" s="939"/>
      <c r="AH115" s="939"/>
      <c r="AI115" s="939"/>
      <c r="AJ115" s="940"/>
      <c r="AK115" s="941">
        <v>63583</v>
      </c>
      <c r="AL115" s="939"/>
      <c r="AM115" s="939"/>
      <c r="AN115" s="939"/>
      <c r="AO115" s="940"/>
      <c r="AP115" s="942">
        <v>0.3</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10203</v>
      </c>
      <c r="BR115" s="801"/>
      <c r="BS115" s="801"/>
      <c r="BT115" s="801"/>
      <c r="BU115" s="801"/>
      <c r="BV115" s="801">
        <v>8974</v>
      </c>
      <c r="BW115" s="801"/>
      <c r="BX115" s="801"/>
      <c r="BY115" s="801"/>
      <c r="BZ115" s="801"/>
      <c r="CA115" s="801">
        <v>7291</v>
      </c>
      <c r="CB115" s="801"/>
      <c r="CC115" s="801"/>
      <c r="CD115" s="801"/>
      <c r="CE115" s="801"/>
      <c r="CF115" s="878">
        <v>0</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4981274</v>
      </c>
      <c r="AB117" s="925"/>
      <c r="AC117" s="925"/>
      <c r="AD117" s="925"/>
      <c r="AE117" s="926"/>
      <c r="AF117" s="928">
        <v>4960686</v>
      </c>
      <c r="AG117" s="925"/>
      <c r="AH117" s="925"/>
      <c r="AI117" s="925"/>
      <c r="AJ117" s="926"/>
      <c r="AK117" s="928">
        <v>4932649</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57552295</v>
      </c>
      <c r="BR118" s="888"/>
      <c r="BS118" s="888"/>
      <c r="BT118" s="888"/>
      <c r="BU118" s="888"/>
      <c r="BV118" s="888">
        <v>54687757</v>
      </c>
      <c r="BW118" s="888"/>
      <c r="BX118" s="888"/>
      <c r="BY118" s="888"/>
      <c r="BZ118" s="888"/>
      <c r="CA118" s="888">
        <v>48941210</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11338958</v>
      </c>
      <c r="BR119" s="830"/>
      <c r="BS119" s="830"/>
      <c r="BT119" s="830"/>
      <c r="BU119" s="830"/>
      <c r="BV119" s="830">
        <v>11293423</v>
      </c>
      <c r="BW119" s="830"/>
      <c r="BX119" s="830"/>
      <c r="BY119" s="830"/>
      <c r="BZ119" s="830"/>
      <c r="CA119" s="830">
        <v>10838038</v>
      </c>
      <c r="CB119" s="830"/>
      <c r="CC119" s="830"/>
      <c r="CD119" s="830"/>
      <c r="CE119" s="830"/>
      <c r="CF119" s="891">
        <v>49.9</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406484</v>
      </c>
      <c r="DH119" s="747"/>
      <c r="DI119" s="747"/>
      <c r="DJ119" s="747"/>
      <c r="DK119" s="748"/>
      <c r="DL119" s="749">
        <v>303223</v>
      </c>
      <c r="DM119" s="747"/>
      <c r="DN119" s="747"/>
      <c r="DO119" s="747"/>
      <c r="DP119" s="748"/>
      <c r="DQ119" s="749">
        <v>223505</v>
      </c>
      <c r="DR119" s="747"/>
      <c r="DS119" s="747"/>
      <c r="DT119" s="747"/>
      <c r="DU119" s="748"/>
      <c r="DV119" s="837">
        <v>1</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6250295</v>
      </c>
      <c r="BR120" s="801"/>
      <c r="BS120" s="801"/>
      <c r="BT120" s="801"/>
      <c r="BU120" s="801"/>
      <c r="BV120" s="801">
        <v>5227907</v>
      </c>
      <c r="BW120" s="801"/>
      <c r="BX120" s="801"/>
      <c r="BY120" s="801"/>
      <c r="BZ120" s="801"/>
      <c r="CA120" s="801">
        <v>4534860</v>
      </c>
      <c r="CB120" s="801"/>
      <c r="CC120" s="801"/>
      <c r="CD120" s="801"/>
      <c r="CE120" s="801"/>
      <c r="CF120" s="878">
        <v>20.9</v>
      </c>
      <c r="CG120" s="879"/>
      <c r="CH120" s="879"/>
      <c r="CI120" s="879"/>
      <c r="CJ120" s="879"/>
      <c r="CK120" s="880" t="s">
        <v>442</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5008073</v>
      </c>
      <c r="DH120" s="830"/>
      <c r="DI120" s="830"/>
      <c r="DJ120" s="830"/>
      <c r="DK120" s="830"/>
      <c r="DL120" s="830">
        <v>5023842</v>
      </c>
      <c r="DM120" s="830"/>
      <c r="DN120" s="830"/>
      <c r="DO120" s="830"/>
      <c r="DP120" s="830"/>
      <c r="DQ120" s="830">
        <v>5063074</v>
      </c>
      <c r="DR120" s="830"/>
      <c r="DS120" s="830"/>
      <c r="DT120" s="830"/>
      <c r="DU120" s="830"/>
      <c r="DV120" s="831">
        <v>23.3</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970</v>
      </c>
      <c r="AB121" s="814"/>
      <c r="AC121" s="814"/>
      <c r="AD121" s="814"/>
      <c r="AE121" s="815"/>
      <c r="AF121" s="816">
        <v>970</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36761375</v>
      </c>
      <c r="BR121" s="888"/>
      <c r="BS121" s="888"/>
      <c r="BT121" s="888"/>
      <c r="BU121" s="888"/>
      <c r="BV121" s="888">
        <v>36165673</v>
      </c>
      <c r="BW121" s="888"/>
      <c r="BX121" s="888"/>
      <c r="BY121" s="888"/>
      <c r="BZ121" s="888"/>
      <c r="CA121" s="888">
        <v>35761244</v>
      </c>
      <c r="CB121" s="888"/>
      <c r="CC121" s="888"/>
      <c r="CD121" s="888"/>
      <c r="CE121" s="888"/>
      <c r="CF121" s="889">
        <v>164.7</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9261289</v>
      </c>
      <c r="DH121" s="801"/>
      <c r="DI121" s="801"/>
      <c r="DJ121" s="801"/>
      <c r="DK121" s="801"/>
      <c r="DL121" s="801">
        <v>7810462</v>
      </c>
      <c r="DM121" s="801"/>
      <c r="DN121" s="801"/>
      <c r="DO121" s="801"/>
      <c r="DP121" s="801"/>
      <c r="DQ121" s="801">
        <v>3748834</v>
      </c>
      <c r="DR121" s="801"/>
      <c r="DS121" s="801"/>
      <c r="DT121" s="801"/>
      <c r="DU121" s="801"/>
      <c r="DV121" s="853">
        <v>17.3</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54350628</v>
      </c>
      <c r="BR122" s="870"/>
      <c r="BS122" s="870"/>
      <c r="BT122" s="870"/>
      <c r="BU122" s="870"/>
      <c r="BV122" s="870">
        <v>52687003</v>
      </c>
      <c r="BW122" s="870"/>
      <c r="BX122" s="870"/>
      <c r="BY122" s="870"/>
      <c r="BZ122" s="870"/>
      <c r="CA122" s="870">
        <v>51134142</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75296</v>
      </c>
      <c r="DH122" s="801"/>
      <c r="DI122" s="801"/>
      <c r="DJ122" s="801"/>
      <c r="DK122" s="801"/>
      <c r="DL122" s="801">
        <v>72641</v>
      </c>
      <c r="DM122" s="801"/>
      <c r="DN122" s="801"/>
      <c r="DO122" s="801"/>
      <c r="DP122" s="801"/>
      <c r="DQ122" s="801">
        <v>62299</v>
      </c>
      <c r="DR122" s="801"/>
      <c r="DS122" s="801"/>
      <c r="DT122" s="801"/>
      <c r="DU122" s="801"/>
      <c r="DV122" s="853">
        <v>0.3</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447</v>
      </c>
      <c r="AB123" s="814"/>
      <c r="AC123" s="814"/>
      <c r="AD123" s="814"/>
      <c r="AE123" s="815"/>
      <c r="AF123" s="816" t="s">
        <v>447</v>
      </c>
      <c r="AG123" s="814"/>
      <c r="AH123" s="814"/>
      <c r="AI123" s="814"/>
      <c r="AJ123" s="815"/>
      <c r="AK123" s="816" t="s">
        <v>447</v>
      </c>
      <c r="AL123" s="814"/>
      <c r="AM123" s="814"/>
      <c r="AN123" s="814"/>
      <c r="AO123" s="815"/>
      <c r="AP123" s="784" t="s">
        <v>447</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14.7</v>
      </c>
      <c r="BR123" s="862"/>
      <c r="BS123" s="862"/>
      <c r="BT123" s="862"/>
      <c r="BU123" s="862"/>
      <c r="BV123" s="862">
        <v>9.1999999999999993</v>
      </c>
      <c r="BW123" s="862"/>
      <c r="BX123" s="862"/>
      <c r="BY123" s="862"/>
      <c r="BZ123" s="862"/>
      <c r="CA123" s="862" t="s">
        <v>447</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70684</v>
      </c>
      <c r="AB126" s="814"/>
      <c r="AC126" s="814"/>
      <c r="AD126" s="814"/>
      <c r="AE126" s="815"/>
      <c r="AF126" s="816">
        <v>65741</v>
      </c>
      <c r="AG126" s="814"/>
      <c r="AH126" s="814"/>
      <c r="AI126" s="814"/>
      <c r="AJ126" s="815"/>
      <c r="AK126" s="816">
        <v>57538</v>
      </c>
      <c r="AL126" s="814"/>
      <c r="AM126" s="814"/>
      <c r="AN126" s="814"/>
      <c r="AO126" s="815"/>
      <c r="AP126" s="784">
        <v>0.3</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10449</v>
      </c>
      <c r="AB127" s="814"/>
      <c r="AC127" s="814"/>
      <c r="AD127" s="814"/>
      <c r="AE127" s="815"/>
      <c r="AF127" s="816">
        <v>8590</v>
      </c>
      <c r="AG127" s="814"/>
      <c r="AH127" s="814"/>
      <c r="AI127" s="814"/>
      <c r="AJ127" s="815"/>
      <c r="AK127" s="816">
        <v>6045</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447</v>
      </c>
      <c r="BG127" s="791"/>
      <c r="BH127" s="791"/>
      <c r="BI127" s="791"/>
      <c r="BJ127" s="791"/>
      <c r="BK127" s="791"/>
      <c r="BL127" s="792"/>
      <c r="BM127" s="790">
        <v>12.1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10203</v>
      </c>
      <c r="DH127" s="850"/>
      <c r="DI127" s="850"/>
      <c r="DJ127" s="850"/>
      <c r="DK127" s="850"/>
      <c r="DL127" s="850">
        <v>8974</v>
      </c>
      <c r="DM127" s="850"/>
      <c r="DN127" s="850"/>
      <c r="DO127" s="850"/>
      <c r="DP127" s="850"/>
      <c r="DQ127" s="850">
        <v>7291</v>
      </c>
      <c r="DR127" s="850"/>
      <c r="DS127" s="850"/>
      <c r="DT127" s="850"/>
      <c r="DU127" s="850"/>
      <c r="DV127" s="851">
        <v>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465884</v>
      </c>
      <c r="AB128" s="754"/>
      <c r="AC128" s="754"/>
      <c r="AD128" s="754"/>
      <c r="AE128" s="755"/>
      <c r="AF128" s="756">
        <v>411836</v>
      </c>
      <c r="AG128" s="754"/>
      <c r="AH128" s="754"/>
      <c r="AI128" s="754"/>
      <c r="AJ128" s="755"/>
      <c r="AK128" s="756">
        <v>428548</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464</v>
      </c>
      <c r="BG128" s="821"/>
      <c r="BH128" s="821"/>
      <c r="BI128" s="821"/>
      <c r="BJ128" s="821"/>
      <c r="BK128" s="821"/>
      <c r="BL128" s="822"/>
      <c r="BM128" s="820">
        <v>17.100000000000001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24830010</v>
      </c>
      <c r="AB129" s="814"/>
      <c r="AC129" s="814"/>
      <c r="AD129" s="814"/>
      <c r="AE129" s="815"/>
      <c r="AF129" s="816">
        <v>24874340</v>
      </c>
      <c r="AG129" s="814"/>
      <c r="AH129" s="814"/>
      <c r="AI129" s="814"/>
      <c r="AJ129" s="815"/>
      <c r="AK129" s="816">
        <v>24796691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3080366</v>
      </c>
      <c r="AB130" s="814"/>
      <c r="AC130" s="814"/>
      <c r="AD130" s="814"/>
      <c r="AE130" s="815"/>
      <c r="AF130" s="816">
        <v>3229528</v>
      </c>
      <c r="AG130" s="814"/>
      <c r="AH130" s="814"/>
      <c r="AI130" s="814"/>
      <c r="AJ130" s="815"/>
      <c r="AK130" s="816">
        <v>3084282</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412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21749644</v>
      </c>
      <c r="AB131" s="747"/>
      <c r="AC131" s="747"/>
      <c r="AD131" s="747"/>
      <c r="AE131" s="748"/>
      <c r="AF131" s="749">
        <v>21644812</v>
      </c>
      <c r="AG131" s="747"/>
      <c r="AH131" s="747"/>
      <c r="AI131" s="747"/>
      <c r="AJ131" s="748"/>
      <c r="AK131" s="749">
        <v>21712409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6.5979194879999996</v>
      </c>
      <c r="AB132" s="770"/>
      <c r="AC132" s="770"/>
      <c r="AD132" s="770"/>
      <c r="AE132" s="771"/>
      <c r="AF132" s="772">
        <v>6.0953266770000001</v>
      </c>
      <c r="AG132" s="770"/>
      <c r="AH132" s="770"/>
      <c r="AI132" s="770"/>
      <c r="AJ132" s="771"/>
      <c r="AK132" s="772">
        <v>6.5392060790000004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7.6</v>
      </c>
      <c r="AB133" s="779"/>
      <c r="AC133" s="779"/>
      <c r="AD133" s="779"/>
      <c r="AE133" s="780"/>
      <c r="AF133" s="778">
        <v>6.9</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22"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A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2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5904207</v>
      </c>
      <c r="L9" s="264">
        <v>51660</v>
      </c>
      <c r="M9" s="265">
        <v>56521</v>
      </c>
      <c r="N9" s="266">
        <v>-8.6</v>
      </c>
    </row>
    <row r="10" spans="1:16">
      <c r="A10" s="248"/>
      <c r="B10" s="244"/>
      <c r="C10" s="244"/>
      <c r="D10" s="244"/>
      <c r="E10" s="244"/>
      <c r="F10" s="244"/>
      <c r="G10" s="1163" t="s">
        <v>482</v>
      </c>
      <c r="H10" s="1164"/>
      <c r="I10" s="1164"/>
      <c r="J10" s="1165"/>
      <c r="K10" s="267">
        <v>707151</v>
      </c>
      <c r="L10" s="268">
        <v>6187</v>
      </c>
      <c r="M10" s="269">
        <v>5094</v>
      </c>
      <c r="N10" s="270">
        <v>21.5</v>
      </c>
    </row>
    <row r="11" spans="1:16" ht="13.5" customHeight="1">
      <c r="A11" s="248"/>
      <c r="B11" s="244"/>
      <c r="C11" s="244"/>
      <c r="D11" s="244"/>
      <c r="E11" s="244"/>
      <c r="F11" s="244"/>
      <c r="G11" s="1163" t="s">
        <v>483</v>
      </c>
      <c r="H11" s="1164"/>
      <c r="I11" s="1164"/>
      <c r="J11" s="1165"/>
      <c r="K11" s="267">
        <v>1196698</v>
      </c>
      <c r="L11" s="268">
        <v>10471</v>
      </c>
      <c r="M11" s="269">
        <v>3978</v>
      </c>
      <c r="N11" s="270">
        <v>163.19999999999999</v>
      </c>
    </row>
    <row r="12" spans="1:16" ht="13.5" customHeight="1">
      <c r="A12" s="248"/>
      <c r="B12" s="244"/>
      <c r="C12" s="244"/>
      <c r="D12" s="244"/>
      <c r="E12" s="244"/>
      <c r="F12" s="244"/>
      <c r="G12" s="1163" t="s">
        <v>484</v>
      </c>
      <c r="H12" s="1164"/>
      <c r="I12" s="1164"/>
      <c r="J12" s="1165"/>
      <c r="K12" s="267">
        <v>34566</v>
      </c>
      <c r="L12" s="268">
        <v>302</v>
      </c>
      <c r="M12" s="269">
        <v>1244</v>
      </c>
      <c r="N12" s="270">
        <v>-75.7</v>
      </c>
    </row>
    <row r="13" spans="1:16" ht="13.5" customHeight="1">
      <c r="A13" s="248"/>
      <c r="B13" s="244"/>
      <c r="C13" s="244"/>
      <c r="D13" s="244"/>
      <c r="E13" s="244"/>
      <c r="F13" s="244"/>
      <c r="G13" s="1163" t="s">
        <v>485</v>
      </c>
      <c r="H13" s="1164"/>
      <c r="I13" s="1164"/>
      <c r="J13" s="1165"/>
      <c r="K13" s="267" t="s">
        <v>486</v>
      </c>
      <c r="L13" s="268" t="s">
        <v>486</v>
      </c>
      <c r="M13" s="269">
        <v>18</v>
      </c>
      <c r="N13" s="270" t="s">
        <v>486</v>
      </c>
    </row>
    <row r="14" spans="1:16" ht="13.5" customHeight="1">
      <c r="A14" s="248"/>
      <c r="B14" s="244"/>
      <c r="C14" s="244"/>
      <c r="D14" s="244"/>
      <c r="E14" s="244"/>
      <c r="F14" s="244"/>
      <c r="G14" s="1163" t="s">
        <v>487</v>
      </c>
      <c r="H14" s="1164"/>
      <c r="I14" s="1164"/>
      <c r="J14" s="1165"/>
      <c r="K14" s="267">
        <v>199678</v>
      </c>
      <c r="L14" s="268">
        <v>1747</v>
      </c>
      <c r="M14" s="269">
        <v>2228</v>
      </c>
      <c r="N14" s="270">
        <v>-21.6</v>
      </c>
    </row>
    <row r="15" spans="1:16" ht="13.5" customHeight="1">
      <c r="A15" s="248"/>
      <c r="B15" s="244"/>
      <c r="C15" s="244"/>
      <c r="D15" s="244"/>
      <c r="E15" s="244"/>
      <c r="F15" s="244"/>
      <c r="G15" s="1163" t="s">
        <v>488</v>
      </c>
      <c r="H15" s="1164"/>
      <c r="I15" s="1164"/>
      <c r="J15" s="1165"/>
      <c r="K15" s="267">
        <v>72835</v>
      </c>
      <c r="L15" s="268">
        <v>637</v>
      </c>
      <c r="M15" s="269">
        <v>1508</v>
      </c>
      <c r="N15" s="270">
        <v>-57.8</v>
      </c>
    </row>
    <row r="16" spans="1:16">
      <c r="A16" s="248"/>
      <c r="B16" s="244"/>
      <c r="C16" s="244"/>
      <c r="D16" s="244"/>
      <c r="E16" s="244"/>
      <c r="F16" s="244"/>
      <c r="G16" s="1166" t="s">
        <v>489</v>
      </c>
      <c r="H16" s="1167"/>
      <c r="I16" s="1167"/>
      <c r="J16" s="1168"/>
      <c r="K16" s="268">
        <v>-571821</v>
      </c>
      <c r="L16" s="268">
        <v>-5003</v>
      </c>
      <c r="M16" s="269">
        <v>-5476</v>
      </c>
      <c r="N16" s="270">
        <v>-8.6</v>
      </c>
    </row>
    <row r="17" spans="1:16">
      <c r="A17" s="248"/>
      <c r="B17" s="244"/>
      <c r="C17" s="244"/>
      <c r="D17" s="244"/>
      <c r="E17" s="244"/>
      <c r="F17" s="244"/>
      <c r="G17" s="1166" t="s">
        <v>167</v>
      </c>
      <c r="H17" s="1167"/>
      <c r="I17" s="1167"/>
      <c r="J17" s="1168"/>
      <c r="K17" s="268">
        <v>7543314</v>
      </c>
      <c r="L17" s="268">
        <v>66002</v>
      </c>
      <c r="M17" s="269">
        <v>65114</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5.79</v>
      </c>
      <c r="L21" s="281">
        <v>6.38</v>
      </c>
      <c r="M21" s="282">
        <v>-0.59</v>
      </c>
      <c r="N21" s="249"/>
      <c r="O21" s="283"/>
      <c r="P21" s="279"/>
    </row>
    <row r="22" spans="1:16" s="284" customFormat="1">
      <c r="A22" s="279"/>
      <c r="B22" s="249"/>
      <c r="C22" s="249"/>
      <c r="D22" s="249"/>
      <c r="E22" s="249"/>
      <c r="F22" s="249"/>
      <c r="G22" s="1160" t="s">
        <v>495</v>
      </c>
      <c r="H22" s="1161"/>
      <c r="I22" s="1161"/>
      <c r="J22" s="1162"/>
      <c r="K22" s="285">
        <v>98.5</v>
      </c>
      <c r="L22" s="286">
        <v>99.8</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3605576</v>
      </c>
      <c r="L32" s="294">
        <v>31548</v>
      </c>
      <c r="M32" s="295">
        <v>35579</v>
      </c>
      <c r="N32" s="296">
        <v>-11.3</v>
      </c>
    </row>
    <row r="33" spans="1:16" ht="13.5" customHeight="1">
      <c r="A33" s="248"/>
      <c r="B33" s="244"/>
      <c r="C33" s="244"/>
      <c r="D33" s="244"/>
      <c r="E33" s="244"/>
      <c r="F33" s="244"/>
      <c r="G33" s="1151" t="s">
        <v>500</v>
      </c>
      <c r="H33" s="1152"/>
      <c r="I33" s="1152"/>
      <c r="J33" s="1153"/>
      <c r="K33" s="294" t="s">
        <v>486</v>
      </c>
      <c r="L33" s="294" t="s">
        <v>486</v>
      </c>
      <c r="M33" s="295" t="s">
        <v>486</v>
      </c>
      <c r="N33" s="296" t="s">
        <v>486</v>
      </c>
    </row>
    <row r="34" spans="1:16" ht="27" customHeight="1">
      <c r="A34" s="248"/>
      <c r="B34" s="244"/>
      <c r="C34" s="244"/>
      <c r="D34" s="244"/>
      <c r="E34" s="244"/>
      <c r="F34" s="244"/>
      <c r="G34" s="1151" t="s">
        <v>501</v>
      </c>
      <c r="H34" s="1152"/>
      <c r="I34" s="1152"/>
      <c r="J34" s="1153"/>
      <c r="K34" s="294" t="s">
        <v>486</v>
      </c>
      <c r="L34" s="294" t="s">
        <v>486</v>
      </c>
      <c r="M34" s="295">
        <v>9</v>
      </c>
      <c r="N34" s="296" t="s">
        <v>486</v>
      </c>
    </row>
    <row r="35" spans="1:16" ht="27" customHeight="1">
      <c r="A35" s="248"/>
      <c r="B35" s="244"/>
      <c r="C35" s="244"/>
      <c r="D35" s="244"/>
      <c r="E35" s="244"/>
      <c r="F35" s="244"/>
      <c r="G35" s="1151" t="s">
        <v>502</v>
      </c>
      <c r="H35" s="1152"/>
      <c r="I35" s="1152"/>
      <c r="J35" s="1153"/>
      <c r="K35" s="294">
        <v>1234636</v>
      </c>
      <c r="L35" s="294">
        <v>10803</v>
      </c>
      <c r="M35" s="295">
        <v>12310</v>
      </c>
      <c r="N35" s="296">
        <v>-12.2</v>
      </c>
    </row>
    <row r="36" spans="1:16" ht="27" customHeight="1">
      <c r="A36" s="248"/>
      <c r="B36" s="244"/>
      <c r="C36" s="244"/>
      <c r="D36" s="244"/>
      <c r="E36" s="244"/>
      <c r="F36" s="244"/>
      <c r="G36" s="1151" t="s">
        <v>503</v>
      </c>
      <c r="H36" s="1152"/>
      <c r="I36" s="1152"/>
      <c r="J36" s="1153"/>
      <c r="K36" s="294">
        <v>28854</v>
      </c>
      <c r="L36" s="294">
        <v>252</v>
      </c>
      <c r="M36" s="295">
        <v>1635</v>
      </c>
      <c r="N36" s="296">
        <v>-84.6</v>
      </c>
    </row>
    <row r="37" spans="1:16" ht="13.5" customHeight="1">
      <c r="A37" s="248"/>
      <c r="B37" s="244"/>
      <c r="C37" s="244"/>
      <c r="D37" s="244"/>
      <c r="E37" s="244"/>
      <c r="F37" s="244"/>
      <c r="G37" s="1151" t="s">
        <v>504</v>
      </c>
      <c r="H37" s="1152"/>
      <c r="I37" s="1152"/>
      <c r="J37" s="1153"/>
      <c r="K37" s="294">
        <v>63583</v>
      </c>
      <c r="L37" s="294">
        <v>556</v>
      </c>
      <c r="M37" s="295">
        <v>609</v>
      </c>
      <c r="N37" s="296">
        <v>-8.6999999999999993</v>
      </c>
    </row>
    <row r="38" spans="1:16" ht="27" customHeight="1">
      <c r="A38" s="248"/>
      <c r="B38" s="244"/>
      <c r="C38" s="244"/>
      <c r="D38" s="244"/>
      <c r="E38" s="244"/>
      <c r="F38" s="244"/>
      <c r="G38" s="1154" t="s">
        <v>505</v>
      </c>
      <c r="H38" s="1155"/>
      <c r="I38" s="1155"/>
      <c r="J38" s="1156"/>
      <c r="K38" s="297" t="s">
        <v>486</v>
      </c>
      <c r="L38" s="297" t="s">
        <v>486</v>
      </c>
      <c r="M38" s="298">
        <v>0</v>
      </c>
      <c r="N38" s="299" t="s">
        <v>486</v>
      </c>
      <c r="O38" s="293"/>
    </row>
    <row r="39" spans="1:16">
      <c r="A39" s="248"/>
      <c r="B39" s="244"/>
      <c r="C39" s="244"/>
      <c r="D39" s="244"/>
      <c r="E39" s="244"/>
      <c r="F39" s="244"/>
      <c r="G39" s="1154" t="s">
        <v>506</v>
      </c>
      <c r="H39" s="1155"/>
      <c r="I39" s="1155"/>
      <c r="J39" s="1156"/>
      <c r="K39" s="300">
        <v>-428548</v>
      </c>
      <c r="L39" s="300">
        <v>-3750</v>
      </c>
      <c r="M39" s="301">
        <v>-7873</v>
      </c>
      <c r="N39" s="302">
        <v>-52.4</v>
      </c>
      <c r="O39" s="293"/>
    </row>
    <row r="40" spans="1:16" ht="27" customHeight="1">
      <c r="A40" s="248"/>
      <c r="B40" s="244"/>
      <c r="C40" s="244"/>
      <c r="D40" s="244"/>
      <c r="E40" s="244"/>
      <c r="F40" s="244"/>
      <c r="G40" s="1151" t="s">
        <v>507</v>
      </c>
      <c r="H40" s="1152"/>
      <c r="I40" s="1152"/>
      <c r="J40" s="1153"/>
      <c r="K40" s="300">
        <v>-3084282</v>
      </c>
      <c r="L40" s="300">
        <v>-26987</v>
      </c>
      <c r="M40" s="301">
        <v>-31099</v>
      </c>
      <c r="N40" s="302">
        <v>-13.2</v>
      </c>
      <c r="O40" s="293"/>
    </row>
    <row r="41" spans="1:16">
      <c r="A41" s="248"/>
      <c r="B41" s="244"/>
      <c r="C41" s="244"/>
      <c r="D41" s="244"/>
      <c r="E41" s="244"/>
      <c r="F41" s="244"/>
      <c r="G41" s="1157" t="s">
        <v>278</v>
      </c>
      <c r="H41" s="1158"/>
      <c r="I41" s="1158"/>
      <c r="J41" s="1159"/>
      <c r="K41" s="294">
        <v>1419819</v>
      </c>
      <c r="L41" s="300">
        <v>12423</v>
      </c>
      <c r="M41" s="301">
        <v>11170</v>
      </c>
      <c r="N41" s="302">
        <v>11.2</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3889860</v>
      </c>
      <c r="J51" s="320">
        <v>33675</v>
      </c>
      <c r="K51" s="321">
        <v>6.8</v>
      </c>
      <c r="L51" s="322">
        <v>41433</v>
      </c>
      <c r="M51" s="323">
        <v>-19.2</v>
      </c>
      <c r="N51" s="324">
        <v>26</v>
      </c>
    </row>
    <row r="52" spans="1:14">
      <c r="A52" s="248"/>
      <c r="B52" s="244"/>
      <c r="C52" s="244"/>
      <c r="D52" s="244"/>
      <c r="E52" s="244"/>
      <c r="F52" s="244"/>
      <c r="G52" s="325"/>
      <c r="H52" s="326" t="s">
        <v>518</v>
      </c>
      <c r="I52" s="327">
        <v>2793948</v>
      </c>
      <c r="J52" s="328">
        <v>24188</v>
      </c>
      <c r="K52" s="329">
        <v>69.2</v>
      </c>
      <c r="L52" s="330">
        <v>22351</v>
      </c>
      <c r="M52" s="331">
        <v>-23.1</v>
      </c>
      <c r="N52" s="332">
        <v>92.3</v>
      </c>
    </row>
    <row r="53" spans="1:14">
      <c r="A53" s="248"/>
      <c r="B53" s="244"/>
      <c r="C53" s="244"/>
      <c r="D53" s="244"/>
      <c r="E53" s="244"/>
      <c r="F53" s="244"/>
      <c r="G53" s="310" t="s">
        <v>519</v>
      </c>
      <c r="H53" s="311"/>
      <c r="I53" s="319">
        <v>3773369</v>
      </c>
      <c r="J53" s="320">
        <v>32489</v>
      </c>
      <c r="K53" s="321">
        <v>-3.5</v>
      </c>
      <c r="L53" s="322">
        <v>43493</v>
      </c>
      <c r="M53" s="323">
        <v>5</v>
      </c>
      <c r="N53" s="324">
        <v>-8.5</v>
      </c>
    </row>
    <row r="54" spans="1:14">
      <c r="A54" s="248"/>
      <c r="B54" s="244"/>
      <c r="C54" s="244"/>
      <c r="D54" s="244"/>
      <c r="E54" s="244"/>
      <c r="F54" s="244"/>
      <c r="G54" s="325"/>
      <c r="H54" s="326" t="s">
        <v>518</v>
      </c>
      <c r="I54" s="327">
        <v>2471927</v>
      </c>
      <c r="J54" s="328">
        <v>21284</v>
      </c>
      <c r="K54" s="329">
        <v>-12</v>
      </c>
      <c r="L54" s="330">
        <v>23254</v>
      </c>
      <c r="M54" s="331">
        <v>4</v>
      </c>
      <c r="N54" s="332">
        <v>-16</v>
      </c>
    </row>
    <row r="55" spans="1:14">
      <c r="A55" s="248"/>
      <c r="B55" s="244"/>
      <c r="C55" s="244"/>
      <c r="D55" s="244"/>
      <c r="E55" s="244"/>
      <c r="F55" s="244"/>
      <c r="G55" s="310" t="s">
        <v>520</v>
      </c>
      <c r="H55" s="311"/>
      <c r="I55" s="319">
        <v>4745673</v>
      </c>
      <c r="J55" s="320">
        <v>40977</v>
      </c>
      <c r="K55" s="321">
        <v>26.1</v>
      </c>
      <c r="L55" s="322">
        <v>50840</v>
      </c>
      <c r="M55" s="323">
        <v>16.899999999999999</v>
      </c>
      <c r="N55" s="324">
        <v>9.1999999999999993</v>
      </c>
    </row>
    <row r="56" spans="1:14">
      <c r="A56" s="248"/>
      <c r="B56" s="244"/>
      <c r="C56" s="244"/>
      <c r="D56" s="244"/>
      <c r="E56" s="244"/>
      <c r="F56" s="244"/>
      <c r="G56" s="325"/>
      <c r="H56" s="326" t="s">
        <v>518</v>
      </c>
      <c r="I56" s="327">
        <v>3648012</v>
      </c>
      <c r="J56" s="328">
        <v>31499</v>
      </c>
      <c r="K56" s="329">
        <v>48</v>
      </c>
      <c r="L56" s="330">
        <v>25367</v>
      </c>
      <c r="M56" s="331">
        <v>9.1</v>
      </c>
      <c r="N56" s="332">
        <v>38.9</v>
      </c>
    </row>
    <row r="57" spans="1:14">
      <c r="A57" s="248"/>
      <c r="B57" s="244"/>
      <c r="C57" s="244"/>
      <c r="D57" s="244"/>
      <c r="E57" s="244"/>
      <c r="F57" s="244"/>
      <c r="G57" s="310" t="s">
        <v>521</v>
      </c>
      <c r="H57" s="311"/>
      <c r="I57" s="319">
        <v>3276492</v>
      </c>
      <c r="J57" s="320">
        <v>28500</v>
      </c>
      <c r="K57" s="321">
        <v>-30.4</v>
      </c>
      <c r="L57" s="322">
        <v>53605</v>
      </c>
      <c r="M57" s="323">
        <v>5.4</v>
      </c>
      <c r="N57" s="324">
        <v>-35.799999999999997</v>
      </c>
    </row>
    <row r="58" spans="1:14">
      <c r="A58" s="248"/>
      <c r="B58" s="244"/>
      <c r="C58" s="244"/>
      <c r="D58" s="244"/>
      <c r="E58" s="244"/>
      <c r="F58" s="244"/>
      <c r="G58" s="325"/>
      <c r="H58" s="326" t="s">
        <v>518</v>
      </c>
      <c r="I58" s="327">
        <v>2099880</v>
      </c>
      <c r="J58" s="328">
        <v>18266</v>
      </c>
      <c r="K58" s="329">
        <v>-42</v>
      </c>
      <c r="L58" s="330">
        <v>28343</v>
      </c>
      <c r="M58" s="331">
        <v>11.7</v>
      </c>
      <c r="N58" s="332">
        <v>-53.7</v>
      </c>
    </row>
    <row r="59" spans="1:14">
      <c r="A59" s="248"/>
      <c r="B59" s="244"/>
      <c r="C59" s="244"/>
      <c r="D59" s="244"/>
      <c r="E59" s="244"/>
      <c r="F59" s="244"/>
      <c r="G59" s="310" t="s">
        <v>522</v>
      </c>
      <c r="H59" s="311"/>
      <c r="I59" s="319">
        <v>3183229</v>
      </c>
      <c r="J59" s="320">
        <v>27852</v>
      </c>
      <c r="K59" s="321">
        <v>-2.2999999999999998</v>
      </c>
      <c r="L59" s="322">
        <v>46440</v>
      </c>
      <c r="M59" s="323">
        <v>-13.4</v>
      </c>
      <c r="N59" s="324">
        <v>11.1</v>
      </c>
    </row>
    <row r="60" spans="1:14">
      <c r="A60" s="248"/>
      <c r="B60" s="244"/>
      <c r="C60" s="244"/>
      <c r="D60" s="244"/>
      <c r="E60" s="244"/>
      <c r="F60" s="244"/>
      <c r="G60" s="325"/>
      <c r="H60" s="326" t="s">
        <v>518</v>
      </c>
      <c r="I60" s="333">
        <v>2421218</v>
      </c>
      <c r="J60" s="328">
        <v>21185</v>
      </c>
      <c r="K60" s="329">
        <v>16</v>
      </c>
      <c r="L60" s="330">
        <v>27658</v>
      </c>
      <c r="M60" s="331">
        <v>-2.4</v>
      </c>
      <c r="N60" s="332">
        <v>18.399999999999999</v>
      </c>
    </row>
    <row r="61" spans="1:14">
      <c r="A61" s="248"/>
      <c r="B61" s="244"/>
      <c r="C61" s="244"/>
      <c r="D61" s="244"/>
      <c r="E61" s="244"/>
      <c r="F61" s="244"/>
      <c r="G61" s="310" t="s">
        <v>523</v>
      </c>
      <c r="H61" s="334"/>
      <c r="I61" s="335">
        <v>3773725</v>
      </c>
      <c r="J61" s="336">
        <v>32699</v>
      </c>
      <c r="K61" s="337">
        <v>-0.7</v>
      </c>
      <c r="L61" s="338">
        <v>47162</v>
      </c>
      <c r="M61" s="339">
        <v>-1.1000000000000001</v>
      </c>
      <c r="N61" s="324">
        <v>0.4</v>
      </c>
    </row>
    <row r="62" spans="1:14">
      <c r="A62" s="248"/>
      <c r="B62" s="244"/>
      <c r="C62" s="244"/>
      <c r="D62" s="244"/>
      <c r="E62" s="244"/>
      <c r="F62" s="244"/>
      <c r="G62" s="325"/>
      <c r="H62" s="326" t="s">
        <v>518</v>
      </c>
      <c r="I62" s="327">
        <v>2686997</v>
      </c>
      <c r="J62" s="328">
        <v>23284</v>
      </c>
      <c r="K62" s="329">
        <v>15.8</v>
      </c>
      <c r="L62" s="330">
        <v>25395</v>
      </c>
      <c r="M62" s="331">
        <v>-0.1</v>
      </c>
      <c r="N62" s="332">
        <v>15.9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G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11.59</v>
      </c>
      <c r="G47" s="12">
        <v>11.35</v>
      </c>
      <c r="H47" s="12">
        <v>11.35</v>
      </c>
      <c r="I47" s="12">
        <v>11.35</v>
      </c>
      <c r="J47" s="13">
        <v>11.5</v>
      </c>
    </row>
    <row r="48" spans="2:10" ht="57.75" customHeight="1">
      <c r="B48" s="14"/>
      <c r="C48" s="1171" t="s">
        <v>4</v>
      </c>
      <c r="D48" s="1171"/>
      <c r="E48" s="1172"/>
      <c r="F48" s="15">
        <v>9.2799999999999994</v>
      </c>
      <c r="G48" s="16">
        <v>9.51</v>
      </c>
      <c r="H48" s="16">
        <v>9.31</v>
      </c>
      <c r="I48" s="16">
        <v>10.6</v>
      </c>
      <c r="J48" s="17">
        <v>13.19</v>
      </c>
    </row>
    <row r="49" spans="2:10" ht="57.75" customHeight="1" thickBot="1">
      <c r="B49" s="18"/>
      <c r="C49" s="1173" t="s">
        <v>5</v>
      </c>
      <c r="D49" s="1173"/>
      <c r="E49" s="1174"/>
      <c r="F49" s="19">
        <v>0.33</v>
      </c>
      <c r="G49" s="20">
        <v>0.41</v>
      </c>
      <c r="H49" s="20">
        <v>1.97</v>
      </c>
      <c r="I49" s="20">
        <v>1.37</v>
      </c>
      <c r="J49" s="21">
        <v>2.81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2017-05-11T11:25:09Z</cp:lastPrinted>
  <dcterms:created xsi:type="dcterms:W3CDTF">2017-02-15T17:01:03Z</dcterms:created>
  <dcterms:modified xsi:type="dcterms:W3CDTF">2017-05-15T01:30:51Z</dcterms:modified>
  <cp:category/>
</cp:coreProperties>
</file>