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2992\Desktop\"/>
    </mc:Choice>
  </mc:AlternateContent>
  <workbookProtection workbookPassword="CC05" lockStructure="1"/>
  <bookViews>
    <workbookView xWindow="0" yWindow="0" windowWidth="15345" windowHeight="67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AM36" i="9"/>
  <c r="C34" i="9"/>
  <c r="C35" i="9" s="1"/>
  <c r="C36" i="9" s="1"/>
  <c r="C37" i="9" s="1"/>
  <c r="C38"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E35" i="9" s="1"/>
  <c r="BE36" i="9" s="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<sst xmlns="http://schemas.openxmlformats.org/spreadsheetml/2006/main" count="1029" uniqueCount="556">
  <si>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</si>
  <si>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</si>
  <si>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</si>
  <si>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</si>
  <si>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</si>
  <si>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</si>
  <si>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</si>
  <si>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</si>
  <si>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</si>
  <si>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</si>
  <si>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</si>
  <si>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</si>
  <si>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</si>
  <si>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</si>
  <si>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</si>
  <si>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</si>
  <si>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</si>
  <si>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</si>
  <si>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</si>
  <si>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</si>
  <si>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</si>
  <si>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</si>
  <si>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</si>
  <si>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</si>
  <si>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</si>
  <si>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</si>
  <si>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</si>
  <si>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</si>
  <si>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</si>
  <si>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</si>
  <si>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</si>
  <si>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</si>
  <si>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</si>
  <si>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</si>
  <si>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</si>
  <si>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</si>
  <si>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</si>
  <si>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</si>
  <si>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</si>
  <si>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</si>
  <si>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</si>
  <si>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</si>
  <si>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</si>
  <si>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</si>
  <si>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</si>
  <si>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</si>
  <si>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</si>
  <si>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</si>
  <si>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</si>
  <si>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</si>
  <si>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</si>
  <si>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</si>
  <si>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</si>
  <si>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</si>
  <si>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</si>
  <si>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</si>
  <si>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</si>
  <si>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</si>
  <si>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</si>
  <si>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</si>
  <si>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</si>
  <si>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</si>
  <si>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</si>
  <si>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</si>
  <si>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</si>
  <si>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</si>
  <si>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</si>
  <si>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</si>
  <si>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</si>
  <si>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</si>
  <si>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</si>
  <si>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</si>
  <si>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</si>
  <si>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</si>
  <si>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</si>
  <si>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</si>
  <si>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</si>
  <si>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</si>
  <si>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</si>
  <si>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</si>
  <si>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</si>
  <si>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</si>
  <si>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</si>
  <si>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</si>
  <si>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</si>
  <si>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</si>
  <si>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</si>
  <si>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</si>
  <si>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</si>
  <si>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</si>
  <si>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</si>
  <si>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</si>
  <si>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</si>
  <si>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</si>
  <si>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</si>
  <si>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</si>
  <si>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</si>
  <si>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</si>
  <si>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</si>
  <si>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</si>
  <si>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</si>
  <si>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</si>
  <si>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</si>
  <si>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</si>
  <si>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</si>
  <si>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</si>
  <si>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</si>
  <si>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</si>
  <si>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</si>
  <si>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</si>
  <si>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</si>
  <si>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</si>
  <si>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</si>
  <si>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</si>
  <si>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</si>
  <si>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</si>
  <si>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</si>
  <si>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</si>
  <si>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</si>
  <si>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</si>
  <si>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</si>
  <si>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</si>
  <si>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</si>
  <si>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</si>
  <si>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</si>
  <si>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</si>
  <si>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</si>
  <si>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</si>
  <si>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</si>
  <si>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</si>
  <si>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</si>
  <si>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</si>
  <si>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</si>
  <si>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</si>
  <si>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</si>
  <si>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</si>
  <si>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</si>
  <si>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</si>
  <si>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</si>
  <si>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</si>
  <si>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</si>
  <si>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</si>
  <si>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</si>
  <si>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</si>
  <si>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</si>
  <si>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</si>
  <si>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</si>
  <si>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</si>
  <si>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</si>
  <si>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</si>
  <si>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</si>
  <si>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</si>
  <si>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</si>
  <si>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</si>
  <si>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</si>
  <si>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</si>
  <si>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</si>
  <si>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</si>
  <si>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</si>
  <si>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</si>
  <si>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</si>
  <si>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</si>
  <si>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</si>
  <si>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</si>
  <si>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</si>
  <si>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</si>
  <si>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</si>
  <si>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</si>
  <si>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</si>
  <si>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</si>
  <si>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</si>
  <si>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</si>
  <si>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</si>
  <si>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</si>
  <si>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</si>
  <si>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</si>
  <si>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</si>
  <si>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</si>
  <si>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</si>
  <si>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</si>
  <si>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</si>
  <si>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</si>
  <si>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</si>
  <si>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</si>
  <si>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</si>
  <si>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</si>
  <si>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</si>
  <si>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</si>
  <si>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</si>
  <si>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</si>
  <si>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</si>
  <si>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</si>
  <si>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</si>
  <si>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</si>
  <si>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埼玉県加須市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</si>
  <si>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</si>
  <si>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</si>
  <si>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</si>
  <si>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</si>
  <si>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</si>
  <si>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</si>
  <si>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</si>
  <si>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</si>
  <si>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</si>
  <si>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</si>
  <si>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</si>
  <si>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</si>
  <si>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</si>
  <si>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</si>
  <si>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</si>
  <si>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</si>
  <si>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</si>
  <si>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</si>
  <si>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</si>
  <si>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</si>
  <si>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</si>
  <si>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</si>
  <si>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</si>
  <si>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</si>
  <si>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</si>
  <si>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</si>
  <si>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</si>
  <si>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</si>
  <si>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</si>
  <si>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</si>
  <si>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</si>
  <si>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</si>
  <si>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</si>
  <si>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</si>
  <si>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</si>
  <si>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</si>
  <si>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</si>
  <si>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</si>
  <si>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</si>
  <si>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</si>
  <si>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</si>
  <si>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</si>
  <si>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</si>
  <si>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</si>
  <si>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</si>
  <si>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</si>
  <si>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</si>
  <si>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</si>
  <si>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</si>
  <si>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</si>
  <si>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</si>
  <si>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</si>
  <si>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</si>
  <si>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</si>
  <si>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</si>
  <si>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</si>
  <si>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</si>
  <si>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</si>
  <si>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</si>
  <si>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</si>
  <si>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</si>
  <si>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</si>
  <si>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</si>
  <si>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</si>
  <si>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</si>
  <si>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</si>
  <si>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</si>
  <si>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</si>
  <si>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</si>
  <si>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</si>
  <si>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</si>
  <si>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</si>
  <si>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</si>
  <si>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</si>
  <si>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</si>
  <si>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</si>
  <si>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</si>
  <si>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</si>
  <si>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</si>
  <si>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</si>
  <si>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</si>
  <si>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</si>
  <si>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</si>
  <si>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</si>
  <si>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</si>
  <si>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</si>
  <si>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</si>
  <si>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</si>
  <si>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</si>
  <si>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</si>
  <si>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</si>
  <si>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</si>
  <si>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</si>
  <si>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</si>
  <si>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</si>
  <si>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</si>
  <si>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</si>
  <si>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</si>
  <si>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</si>
  <si>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</si>
  <si>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</si>
  <si>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</si>
  <si>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</si>
  <si>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</si>
  <si>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</si>
  <si>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</si>
  <si>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</si>
  <si>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</si>
  <si>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</si>
  <si>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</si>
  <si>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</si>
  <si>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</si>
  <si>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</si>
  <si>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</si>
  <si>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</si>
  <si>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</si>
  <si>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</si>
  <si>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</si>
  <si>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</si>
  <si>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</si>
  <si>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</si>
  <si>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</si>
  <si>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</si>
  <si>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</si>
  <si>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</si>
  <si>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</si>
  <si>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</si>
  <si>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</si>
  <si>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</si>
  <si>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</si>
  <si>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</si>
  <si>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</si>
  <si>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</si>
  <si>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</si>
  <si>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</si>
  <si>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</si>
  <si>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</si>
  <si>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</si>
  <si>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</si>
  <si>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</si>
  <si>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</si>
  <si>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</si>
  <si>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</si>
  <si>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</si>
  <si>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</si>
  <si>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</si>
  <si>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</si>
  <si>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</si>
  <si>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</si>
  <si>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</si>
  <si>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埼玉県加須市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</si>
  <si>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</si>
  <si>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</si>
  <si>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</si>
  <si>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</si>
  <si>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</si>
  <si>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</si>
  <si>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</si>
  <si>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</si>
  <si>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</si>
  <si>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</si>
  <si>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</si>
  <si>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</si>
  <si>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</si>
  <si>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</si>
  <si>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</si>
  <si>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</si>
  <si>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</si>
  <si>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</si>
  <si>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</si>
  <si>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</si>
  <si>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</si>
  <si>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</si>
  <si>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</si>
  <si>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</si>
  <si>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</si>
  <si>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</si>
  <si>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</si>
  <si>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</si>
  <si>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</si>
  <si>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</si>
  <si>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</si>
  <si>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</si>
  <si>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</si>
  <si>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</si>
  <si>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</si>
  <si>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</si>
  <si>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</si>
  <si>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</si>
  <si>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</si>
  <si>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</si>
  <si>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</si>
  <si>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</si>
  <si>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</si>
  <si>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</si>
  <si>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加須都市計画事業三俣第二土地区画整理事業特別会計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</si>
  <si>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</si>
  <si>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</si>
  <si>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</si>
  <si>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</si>
  <si>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</si>
  <si>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</si>
  <si>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</si>
  <si>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</si>
  <si>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</si>
  <si>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</si>
  <si>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</si>
  <si>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</si>
  <si>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</si>
  <si>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</si>
  <si>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</si>
  <si>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</si>
  <si>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</si>
  <si>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</si>
  <si>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</si>
  <si>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</si>
  <si>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</si>
  <si>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</si>
  <si>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</si>
  <si>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</si>
  <si>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</si>
  <si>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</si>
  <si>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</si>
  <si>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</si>
  <si>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</si>
  <si>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</si>
  <si>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</si>
  <si>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</si>
  <si>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</si>
  <si>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</si>
  <si>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</si>
  <si>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</si>
  <si>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</si>
  <si>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</si>
  <si>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</si>
  <si>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</si>
  <si>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</si>
  <si>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</si>
  <si>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</si>
  <si>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</si>
  <si>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</si>
  <si>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</si>
  <si>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</si>
  <si>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</si>
  <si>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</si>
  <si>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</si>
  <si>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</si>
  <si>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</si>
  <si>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</si>
  <si>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</si>
  <si>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</si>
  <si>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</si>
  <si>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</si>
  <si>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</si>
  <si>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</si>
  <si>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</si>
  <si>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</si>
  <si>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</si>
  <si>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</si>
  <si>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</si>
  <si>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</si>
  <si>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</si>
  <si>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</si>
  <si>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</si>
  <si>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</si>
  <si>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</si>
  <si>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</si>
  <si>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</si>
  <si>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</si>
  <si>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</si>
  <si>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</si>
  <si>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</si>
  <si>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</si>
  <si>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</si>
  <si>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</si>
  <si>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</si>
  <si>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</si>
  <si>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</si>
  <si>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</si>
  <si>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</si>
  <si>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</si>
  <si>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</si>
  <si>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</si>
  <si>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</si>
  <si>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</si>
  <si>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</si>
  <si>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</si>
  <si>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</si>
  <si>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</si>
  <si>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</si>
  <si>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</si>
  <si>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</si>
  <si>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</si>
  <si>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</si>
  <si>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</si>
  <si>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</si>
  <si>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</si>
  <si>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</si>
  <si>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</si>
  <si>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</si>
  <si>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</si>
  <si>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</si>
  <si>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</si>
  <si>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</si>
  <si>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</si>
  <si>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</si>
  <si>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</si>
  <si>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</si>
  <si>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</si>
  <si>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</si>
  <si>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</si>
  <si>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</si>
  <si>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</si>
  <si>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</si>
  <si>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</si>
  <si>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</si>
  <si>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</si>
  <si>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</si>
  <si>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</si>
  <si>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</si>
  <si>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</si>
  <si>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</si>
  <si>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</si>
  <si>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</si>
  <si>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</si>
  <si>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</si>
  <si>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</si>
  <si>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</si>
  <si>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</si>
  <si>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</si>
  <si>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</si>
  <si>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t>
  </si>
  <si>
    <t>下水道事業会計</t>
  </si>
  <si>
    <t>介護保険事業特別会計</t>
  </si>
  <si>
    <t>農業集落排水事業特別会計</t>
  </si>
  <si>
    <t>幸手都市計画事業野中土地区画整理事業特別会計</t>
  </si>
  <si>
    <t>国民健康保険直営診療所特別会計</t>
  </si>
  <si>
    <t>その他会計（赤字）</t>
  </si>
  <si>
    <t>その他会計（黒字）</t>
  </si>
  <si>
    <t>-</t>
    <phoneticPr fontId="2"/>
  </si>
  <si>
    <t>-</t>
    <phoneticPr fontId="2"/>
  </si>
  <si>
    <t>-</t>
    <phoneticPr fontId="2"/>
  </si>
  <si>
    <t>加須市・羽生市水防事務組合</t>
    <rPh sb="0" eb="3">
      <t>カゾシ</t>
    </rPh>
    <rPh sb="4" eb="7">
      <t>ハニュウシ</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</si>
  <si>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</si>
  <si>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埼玉県都市競艇組合</t>
    <rPh sb="0" eb="3">
      <t>サイタマケン</t>
    </rPh>
    <rPh sb="3" eb="5">
      <t>トシ</t>
    </rPh>
    <rPh sb="5" eb="7">
      <t>キョウテイ</t>
    </rPh>
    <rPh sb="7" eb="9">
      <t>クミアイ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</si>
  <si>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</si>
  <si>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</si>
  <si>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3">
      <t>コウイキ</t>
    </rPh>
    <rPh sb="13" eb="15">
      <t>レンゴウ</t>
    </rPh>
    <phoneticPr fontId="2"/>
  </si>
  <si>
    <t>埼玉東部消防組合</t>
    <rPh sb="0" eb="2">
      <t>サイタマ</t>
    </rPh>
    <rPh sb="2" eb="4">
      <t>トウブ</t>
    </rPh>
    <rPh sb="4" eb="6">
      <t>ショウボウ</t>
    </rPh>
    <rPh sb="6" eb="8">
      <t>クミアイ</t>
    </rPh>
    <phoneticPr fontId="2"/>
  </si>
  <si>
    <t>浮野食品</t>
    <rPh sb="0" eb="1">
      <t>ウ</t>
    </rPh>
    <rPh sb="1" eb="2">
      <t>ノ</t>
    </rPh>
    <rPh sb="2" eb="4">
      <t>ショクヒン</t>
    </rPh>
    <phoneticPr fontId="2"/>
  </si>
  <si>
    <t>米米倶楽部</t>
    <rPh sb="0" eb="1">
      <t>コメ</t>
    </rPh>
    <rPh sb="1" eb="2">
      <t>コメ</t>
    </rPh>
    <rPh sb="2" eb="5">
      <t>クラブ</t>
    </rPh>
    <phoneticPr fontId="2"/>
  </si>
  <si>
    <t>渡良瀬遊水地アクリメーション振興財団</t>
    <rPh sb="0" eb="3">
      <t>ワタラセ</t>
    </rPh>
    <rPh sb="3" eb="6">
      <t>ユウスイチ</t>
    </rPh>
    <rPh sb="14" eb="16">
      <t>シンコウ</t>
    </rPh>
    <rPh sb="16" eb="18">
      <t>ザイダン</t>
    </rPh>
    <phoneticPr fontId="2"/>
  </si>
  <si>
    <t>○</t>
    <phoneticPr fontId="2"/>
  </si>
  <si>
    <t>-</t>
    <phoneticPr fontId="2"/>
  </si>
  <si>
    <t>-</t>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</si>
  <si>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</si>
  <si>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</si>
  <si>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加須都市計画事業不動岡土地区画整理事業特別会計</t>
    <rPh sb="0" eb="2">
      <t>カゾ</t>
    </rPh>
    <rPh sb="2" eb="4">
      <t>トシ</t>
    </rPh>
    <phoneticPr fontId="5"/>
  </si>
  <si>
    <t>加須都市計画事業三俣第二土地区画整理事業特別会計</t>
    <rPh sb="0" eb="2">
      <t>カゾ</t>
    </rPh>
    <rPh sb="2" eb="4">
      <t>トシ</t>
    </rPh>
    <phoneticPr fontId="5"/>
  </si>
  <si>
    <t>幸手都市計画事業野中土地区画整理事業特別会計</t>
    <rPh sb="0" eb="2">
      <t>サッテ</t>
    </rPh>
    <rPh sb="2" eb="4">
      <t>トシ</t>
    </rPh>
    <phoneticPr fontId="5"/>
  </si>
  <si>
    <t>幸手都市計画事業栗橋駅西（大利根地区）土地区画整理事業特別会計</t>
    <rPh sb="0" eb="2">
      <t>サッテ</t>
    </rPh>
    <rPh sb="2" eb="4">
      <t>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</si>
</sst>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31137</c:v>
                </c:pt>
                <c:pt idx="1">
                  <c:v>31527</c:v>
                </c:pt>
                <c:pt idx="2">
                  <c:v>33675</c:v>
                </c:pt>
                <c:pt idx="3">
                  <c:v>32489</c:v>
                </c:pt>
                <c:pt idx="4">
                  <c:v>40977</c:v>
                </c:pt>
              </c:numCache>
            </c:numRef>
          </c:val>
          <c:smooth val="0"/>
        </c:ser>
        <c:dLbls>
          <c:showLegendKey val="0"/>
          <c:showVal val="0"/>
          <c:showCatName val="0"/>
          <c:showSerName val="0"/>
          <c:showPercent val="0"/>
          <c:showBubbleSize val="0"/>
        </c:dLbls>
        <c:marker val="1"/>
        <c:smooth val="0"/>
        <c:axId val="319615568"/>
        <c:axId val="319608904"/>
      </c:lineChart>
      <c:catAx>
        <c:axId val="31961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608904"/>
        <c:crosses val="autoZero"/>
        <c:auto val="1"/>
        <c:lblAlgn val="ctr"/>
        <c:lblOffset val="100"/>
        <c:tickLblSkip val="1"/>
        <c:tickMarkSkip val="1"/>
        <c:noMultiLvlLbl val="0"/>
      </c:catAx>
      <c:valAx>
        <c:axId val="319608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61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8.93</c:v>
                </c:pt>
                <c:pt idx="1">
                  <c:v>9.61</c:v>
                </c:pt>
                <c:pt idx="2">
                  <c:v>9.2799999999999994</c:v>
                </c:pt>
                <c:pt idx="3">
                  <c:v>9.51</c:v>
                </c:pt>
                <c:pt idx="4">
                  <c:v>9.31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8.33</c:v>
                </c:pt>
                <c:pt idx="1">
                  <c:v>11.08</c:v>
                </c:pt>
                <c:pt idx="2">
                  <c:v>11.59</c:v>
                </c:pt>
                <c:pt idx="3">
                  <c:v>11.35</c:v>
                </c:pt>
                <c:pt idx="4">
                  <c:v>11.35</c:v>
                </c:pt>
              </c:numCache>
            </c:numRef>
          </c:val>
        </c:ser>
        <c:dLbls>
          <c:showLegendKey val="0"/>
          <c:showVal val="0"/>
          <c:showCatName val="0"/>
          <c:showSerName val="0"/>
          <c:showPercent val="0"/>
          <c:showBubbleSize val="0"/>
        </c:dLbls>
        <c:gapWidth val="250"/>
        <c:overlap val="100"/>
        <c:axId val="450636352"/>
        <c:axId val="45063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7.34</c:v>
                </c:pt>
                <c:pt idx="1">
                  <c:v>5.26</c:v>
                </c:pt>
                <c:pt idx="2">
                  <c:v>0.33</c:v>
                </c:pt>
                <c:pt idx="3">
                  <c:v>0.41</c:v>
                </c:pt>
                <c:pt idx="4">
                  <c:v>1.97</c:v>
                </c:pt>
              </c:numCache>
            </c:numRef>
          </c:val>
          <c:smooth val="0"/>
        </c:ser>
        <c:dLbls>
          <c:showLegendKey val="0"/>
          <c:showVal val="0"/>
          <c:showCatName val="0"/>
          <c:showSerName val="0"/>
          <c:showPercent val="0"/>
          <c:showBubbleSize val="0"/>
        </c:dLbls>
        <c:marker val="1"/>
        <c:smooth val="0"/>
        <c:axId val="450636352"/>
        <c:axId val="450637136"/>
      </c:lineChart>
      <c:catAx>
        <c:axId val="4506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637136"/>
        <c:crosses val="autoZero"/>
        <c:auto val="1"/>
        <c:lblAlgn val="ctr"/>
        <c:lblOffset val="100"/>
        <c:tickLblSkip val="1"/>
        <c:tickMarkSkip val="1"/>
        <c:noMultiLvlLbl val="0"/>
      </c:catAx>
      <c:valAx>
        <c:axId val="45063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1.05</c:v>
                </c:pt>
                <c:pt idx="2">
                  <c:v>#N/A</c:v>
                </c:pt>
                <c:pt idx="3">
                  <c:v>0.97</c:v>
                </c:pt>
                <c:pt idx="4">
                  <c:v>#N/A</c:v>
                </c:pt>
                <c:pt idx="5">
                  <c:v>0.56999999999999995</c:v>
                </c:pt>
                <c:pt idx="6">
                  <c:v>#N/A</c:v>
                </c:pt>
                <c:pt idx="7">
                  <c:v>0.33</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国民健康保険直営診療所特別会計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0.1</c:v>
                </c:pt>
                <c:pt idx="4">
                  <c:v>#N/A</c:v>
                </c:pt>
                <c:pt idx="5">
                  <c:v>0.13</c:v>
                </c:pt>
                <c:pt idx="6">
                  <c:v>#N/A</c:v>
                </c:pt>
                <c:pt idx="7">
                  <c:v>7.0000000000000007E-2</c:v>
                </c:pt>
                <c:pt idx="8">
                  <c:v>#N/A</c:v>
                </c:pt>
                <c:pt idx="9">
                  <c:v>7.0000000000000007E-2</c:v>
                </c:pt>
              </c:numCache>
            </c:numRef>
          </c:val>
        </c:ser>
        <c:ser>
          <c:idx val="3"/>
          <c:order val="3"/>
          <c:tx>
            <c:strRef>
              <c:f>データシート!$A$30</c:f>
              <c:strCache>
                <c:ptCount val="1"/>
                <c:pt idx="0">
                  <c:v>幸手都市計画事業野中土地区画整理事業特別会計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1.74</c:v>
                </c:pt>
                <c:pt idx="2">
                  <c:v>#N/A</c:v>
                </c:pt>
                <c:pt idx="3">
                  <c:v>0.02</c:v>
                </c:pt>
                <c:pt idx="4">
                  <c:v>#N/A</c:v>
                </c:pt>
                <c:pt idx="5">
                  <c:v>0.01</c:v>
                </c:pt>
                <c:pt idx="6">
                  <c:v>#N/A</c:v>
                </c:pt>
                <c:pt idx="7">
                  <c:v>0.02</c:v>
                </c:pt>
                <c:pt idx="8">
                  <c:v>#N/A</c:v>
                </c:pt>
                <c:pt idx="9">
                  <c:v>0.08</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0.42</c:v>
                </c:pt>
                <c:pt idx="2">
                  <c:v>#N/A</c:v>
                </c:pt>
                <c:pt idx="3">
                  <c:v>0.49</c:v>
                </c:pt>
                <c:pt idx="4">
                  <c:v>#N/A</c:v>
                </c:pt>
                <c:pt idx="5">
                  <c:v>0.56999999999999995</c:v>
                </c:pt>
                <c:pt idx="6">
                  <c:v>#N/A</c:v>
                </c:pt>
                <c:pt idx="7">
                  <c:v>0.55000000000000004</c:v>
                </c:pt>
                <c:pt idx="8">
                  <c:v>#N/A</c:v>
                </c:pt>
                <c:pt idx="9">
                  <c:v>0.45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1.31</c:v>
                </c:pt>
                <c:pt idx="2">
                  <c:v>#N/A</c:v>
                </c:pt>
                <c:pt idx="3">
                  <c:v>0.98</c:v>
                </c:pt>
                <c:pt idx="4">
                  <c:v>#N/A</c:v>
                </c:pt>
                <c:pt idx="5">
                  <c:v>0.87</c:v>
                </c:pt>
                <c:pt idx="6">
                  <c:v>#N/A</c:v>
                </c:pt>
                <c:pt idx="7">
                  <c:v>1.02</c:v>
                </c:pt>
                <c:pt idx="8">
                  <c:v>#N/A</c:v>
                </c:pt>
                <c:pt idx="9">
                  <c:v>0.85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4.12</c:v>
                </c:pt>
                <c:pt idx="2">
                  <c:v>#N/A</c:v>
                </c:pt>
                <c:pt idx="3">
                  <c:v>3.98</c:v>
                </c:pt>
                <c:pt idx="4">
                  <c:v>#N/A</c:v>
                </c:pt>
                <c:pt idx="5">
                  <c:v>2.54</c:v>
                </c:pt>
                <c:pt idx="6">
                  <c:v>#N/A</c:v>
                </c:pt>
                <c:pt idx="7">
                  <c:v>2.86</c:v>
                </c:pt>
                <c:pt idx="8">
                  <c:v>#N/A</c:v>
                </c:pt>
                <c:pt idx="9">
                  <c:v>3.14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1.1200000000000001</c:v>
                </c:pt>
                <c:pt idx="2">
                  <c:v>#N/A</c:v>
                </c:pt>
                <c:pt idx="3">
                  <c:v>2.0499999999999998</c:v>
                </c:pt>
                <c:pt idx="4">
                  <c:v>#N/A</c:v>
                </c:pt>
                <c:pt idx="5">
                  <c:v>2.72</c:v>
                </c:pt>
                <c:pt idx="6">
                  <c:v>#N/A</c:v>
                </c:pt>
                <c:pt idx="7">
                  <c:v>4.1399999999999997</c:v>
                </c:pt>
                <c:pt idx="8">
                  <c:v>#N/A</c:v>
                </c:pt>
                <c:pt idx="9">
                  <c:v>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5.97</c:v>
                </c:pt>
                <c:pt idx="2">
                  <c:v>#N/A</c:v>
                </c:pt>
                <c:pt idx="3">
                  <c:v>6.07</c:v>
                </c:pt>
                <c:pt idx="4">
                  <c:v>#N/A</c:v>
                </c:pt>
                <c:pt idx="5">
                  <c:v>6.37</c:v>
                </c:pt>
                <c:pt idx="6">
                  <c:v>#N/A</c:v>
                </c:pt>
                <c:pt idx="7">
                  <c:v>7.32</c:v>
                </c:pt>
                <c:pt idx="8">
                  <c:v>#N/A</c:v>
                </c:pt>
                <c:pt idx="9">
                  <c:v>7.93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c:v>
                </c:pt>
                <c:pt idx="2">
                  <c:v>#N/A</c:v>
                </c:pt>
                <c:pt idx="3">
                  <c:v>9.5500000000000007</c:v>
                </c:pt>
                <c:pt idx="4">
                  <c:v>#N/A</c:v>
                </c:pt>
                <c:pt idx="5">
                  <c:v>9.23</c:v>
                </c:pt>
                <c:pt idx="6">
                  <c:v>#N/A</c:v>
                </c:pt>
                <c:pt idx="7">
                  <c:v>9.4600000000000009</c:v>
                </c:pt>
                <c:pt idx="8">
                  <c:v>#N/A</c:v>
                </c:pt>
                <c:pt idx="9">
                  <c:v>9.1999999999999993</c:v>
                </c:pt>
              </c:numCache>
            </c:numRef>
          </c:val>
        </c:ser>
        <c:dLbls>
          <c:showLegendKey val="0"/>
          <c:showVal val="0"/>
          <c:showCatName val="0"/>
          <c:showSerName val="0"/>
          <c:showPercent val="0"/>
          <c:showBubbleSize val="0"/>
        </c:dLbls>
        <c:gapWidth val="150"/>
        <c:overlap val="100"/>
        <c:axId val="450635176"/>
        <c:axId val="450629688"/>
      </c:barChart>
      <c:catAx>
        <c:axId val="45063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629688"/>
        <c:crosses val="autoZero"/>
        <c:auto val="1"/>
        <c:lblAlgn val="ctr"/>
        <c:lblOffset val="100"/>
        <c:tickLblSkip val="1"/>
        <c:tickMarkSkip val="1"/>
        <c:noMultiLvlLbl val="0"/>
      </c:catAx>
      <c:valAx>
        <c:axId val="450629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35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4001</c:v>
                </c:pt>
                <c:pt idx="5">
                  <c:v>3565</c:v>
                </c:pt>
                <c:pt idx="8">
                  <c:v>3744</c:v>
                </c:pt>
                <c:pt idx="11">
                  <c:v>3446</c:v>
                </c:pt>
                <c:pt idx="14">
                  <c:v>3546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123</c:v>
                </c:pt>
                <c:pt idx="3">
                  <c:v>102</c:v>
                </c:pt>
                <c:pt idx="6">
                  <c:v>91</c:v>
                </c:pt>
                <c:pt idx="9">
                  <c:v>87</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1114</c:v>
                </c:pt>
                <c:pt idx="3">
                  <c:v>1194</c:v>
                </c:pt>
                <c:pt idx="6">
                  <c:v>1185</c:v>
                </c:pt>
                <c:pt idx="9">
                  <c:v>1166</c:v>
                </c:pt>
                <c:pt idx="12">
                  <c:v>1173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4672</c:v>
                </c:pt>
                <c:pt idx="3">
                  <c:v>4501</c:v>
                </c:pt>
                <c:pt idx="6">
                  <c:v>4229</c:v>
                </c:pt>
                <c:pt idx="9">
                  <c:v>3979</c:v>
                </c:pt>
                <c:pt idx="12">
                  <c:v>3692</c:v>
                </c:pt>
              </c:numCache>
            </c:numRef>
          </c:val>
        </c:ser>
        <c:dLbls>
          <c:showLegendKey val="0"/>
          <c:showVal val="0"/>
          <c:showCatName val="0"/>
          <c:showSerName val="0"/>
          <c:showPercent val="0"/>
          <c:showBubbleSize val="0"/>
        </c:dLbls>
        <c:gapWidth val="100"/>
        <c:overlap val="100"/>
        <c:axId val="450636744"/>
        <c:axId val="45063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1908</c:v>
                </c:pt>
                <c:pt idx="2">
                  <c:v>#N/A</c:v>
                </c:pt>
                <c:pt idx="3">
                  <c:v>#N/A</c:v>
                </c:pt>
                <c:pt idx="4">
                  <c:v>2232</c:v>
                </c:pt>
                <c:pt idx="5">
                  <c:v>#N/A</c:v>
                </c:pt>
                <c:pt idx="6">
                  <c:v>#N/A</c:v>
                </c:pt>
                <c:pt idx="7">
                  <c:v>1761</c:v>
                </c:pt>
                <c:pt idx="8">
                  <c:v>#N/A</c:v>
                </c:pt>
                <c:pt idx="9">
                  <c:v>#N/A</c:v>
                </c:pt>
                <c:pt idx="10">
                  <c:v>1786</c:v>
                </c:pt>
                <c:pt idx="11">
                  <c:v>#N/A</c:v>
                </c:pt>
                <c:pt idx="12">
                  <c:v>#N/A</c:v>
                </c:pt>
                <c:pt idx="13">
                  <c:v>1435</c:v>
                </c:pt>
                <c:pt idx="14">
                  <c:v>#N/A</c:v>
                </c:pt>
              </c:numCache>
            </c:numRef>
          </c:val>
          <c:smooth val="0"/>
        </c:ser>
        <c:dLbls>
          <c:showLegendKey val="0"/>
          <c:showVal val="0"/>
          <c:showCatName val="0"/>
          <c:showSerName val="0"/>
          <c:showPercent val="0"/>
          <c:showBubbleSize val="0"/>
        </c:dLbls>
        <c:marker val="1"/>
        <c:smooth val="0"/>
        <c:axId val="450636744"/>
        <c:axId val="450635960"/>
      </c:lineChart>
      <c:catAx>
        <c:axId val="45063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635960"/>
        <c:crosses val="autoZero"/>
        <c:auto val="1"/>
        <c:lblAlgn val="ctr"/>
        <c:lblOffset val="100"/>
        <c:tickLblSkip val="1"/>
        <c:tickMarkSkip val="1"/>
        <c:noMultiLvlLbl val="0"/>
      </c:catAx>
      <c:valAx>
        <c:axId val="45063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3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34506</c:v>
                </c:pt>
                <c:pt idx="5">
                  <c:v>35213</c:v>
                </c:pt>
                <c:pt idx="8">
                  <c:v>35388</c:v>
                </c:pt>
                <c:pt idx="11">
                  <c:v>35901</c:v>
                </c:pt>
                <c:pt idx="14">
                  <c:v>36761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6669</c:v>
                </c:pt>
                <c:pt idx="5">
                  <c:v>7914</c:v>
                </c:pt>
                <c:pt idx="8">
                  <c:v>7254</c:v>
                </c:pt>
                <c:pt idx="11">
                  <c:v>6662</c:v>
                </c:pt>
                <c:pt idx="14">
                  <c:v>6250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6424</c:v>
                </c:pt>
                <c:pt idx="5">
                  <c:v>8191</c:v>
                </c:pt>
                <c:pt idx="8">
                  <c:v>10153</c:v>
                </c:pt>
                <c:pt idx="11">
                  <c:v>10500</c:v>
                </c:pt>
                <c:pt idx="14">
                  <c:v>11339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c:v>
                </c:pt>
                <c:pt idx="3">
                  <c:v>10</c:v>
                </c:pt>
                <c:pt idx="6">
                  <c:v>10</c:v>
                </c:pt>
                <c:pt idx="9">
                  <c:v>11</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9815</c:v>
                </c:pt>
                <c:pt idx="3">
                  <c:v>10036</c:v>
                </c:pt>
                <c:pt idx="6">
                  <c:v>9684</c:v>
                </c:pt>
                <c:pt idx="9">
                  <c:v>8201</c:v>
                </c:pt>
                <c:pt idx="12">
                  <c:v>7961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17363</c:v>
                </c:pt>
                <c:pt idx="3">
                  <c:v>17080</c:v>
                </c:pt>
                <c:pt idx="6">
                  <c:v>17178</c:v>
                </c:pt>
                <c:pt idx="9">
                  <c:v>15201</c:v>
                </c:pt>
                <c:pt idx="12">
                  <c:v>14345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647</c:v>
                </c:pt>
                <c:pt idx="3">
                  <c:v>558</c:v>
                </c:pt>
                <c:pt idx="6">
                  <c:v>477</c:v>
                </c:pt>
                <c:pt idx="9">
                  <c:v>528</c:v>
                </c:pt>
                <c:pt idx="12">
                  <c:v>407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36381</c:v>
                </c:pt>
                <c:pt idx="3">
                  <c:v>35478</c:v>
                </c:pt>
                <c:pt idx="6">
                  <c:v>35060</c:v>
                </c:pt>
                <c:pt idx="9">
                  <c:v>34434</c:v>
                </c:pt>
                <c:pt idx="12">
                  <c:v>34801</c:v>
                </c:pt>
              </c:numCache>
            </c:numRef>
          </c:val>
        </c:ser>
        <c:dLbls>
          <c:showLegendKey val="0"/>
          <c:showVal val="0"/>
          <c:showCatName val="0"/>
          <c:showSerName val="0"/>
          <c:showPercent val="0"/>
          <c:showBubbleSize val="0"/>
        </c:dLbls>
        <c:gapWidth val="100"/>
        <c:overlap val="100"/>
        <c:axId val="450633608"/>
        <c:axId val="45063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16617</c:v>
                </c:pt>
                <c:pt idx="2">
                  <c:v>#N/A</c:v>
                </c:pt>
                <c:pt idx="3">
                  <c:v>#N/A</c:v>
                </c:pt>
                <c:pt idx="4">
                  <c:v>11844</c:v>
                </c:pt>
                <c:pt idx="5">
                  <c:v>#N/A</c:v>
                </c:pt>
                <c:pt idx="6">
                  <c:v>#N/A</c:v>
                </c:pt>
                <c:pt idx="7">
                  <c:v>9614</c:v>
                </c:pt>
                <c:pt idx="8">
                  <c:v>#N/A</c:v>
                </c:pt>
                <c:pt idx="9">
                  <c:v>#N/A</c:v>
                </c:pt>
                <c:pt idx="10">
                  <c:v>5311</c:v>
                </c:pt>
                <c:pt idx="11">
                  <c:v>#N/A</c:v>
                </c:pt>
                <c:pt idx="12">
                  <c:v>#N/A</c:v>
                </c:pt>
                <c:pt idx="13">
                  <c:v>3202</c:v>
                </c:pt>
                <c:pt idx="14">
                  <c:v>#N/A</c:v>
                </c:pt>
              </c:numCache>
            </c:numRef>
          </c:val>
          <c:smooth val="0"/>
        </c:ser>
        <c:dLbls>
          <c:showLegendKey val="0"/>
          <c:showVal val="0"/>
          <c:showCatName val="0"/>
          <c:showSerName val="0"/>
          <c:showPercent val="0"/>
          <c:showBubbleSize val="0"/>
        </c:dLbls>
        <c:marker val="1"/>
        <c:smooth val="0"/>
        <c:axId val="450633608"/>
        <c:axId val="450630080"/>
      </c:lineChart>
      <c:catAx>
        <c:axId val="45063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630080"/>
        <c:crosses val="autoZero"/>
        <c:auto val="1"/>
        <c:lblAlgn val="ctr"/>
        <c:lblOffset val="100"/>
        <c:tickLblSkip val="1"/>
        <c:tickMarkSkip val="1"/>
        <c:noMultiLvlLbl val="0"/>
      </c:catAx>
      <c:valAx>
        <c:axId val="45063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3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115,812
114,434
133.47
41,555,975
38,416,194
2,311,156
24,830,010
34,800,930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a:t>
          </a:r>
          <a:r>
            <a:rPr lang="ja-JP" altLang="en-US" sz="1200" b="0" i="0" baseline="0">
              <a:solidFill>
                <a:schemeClr val="dk1"/>
              </a:solidFill>
              <a:latin typeface="+mn-ea"/>
              <a:ea typeface="+mn-ea"/>
              <a:cs typeface="+mn-cs"/>
            </a:rPr>
            <a:t>をわずかに上回った</a:t>
          </a:r>
          <a:r>
            <a:rPr lang="ja-JP" altLang="ja-JP" sz="1200" b="0" i="0" baseline="0">
              <a:solidFill>
                <a:schemeClr val="dk1"/>
              </a:solidFill>
              <a:latin typeface="+mn-ea"/>
              <a:ea typeface="+mn-ea"/>
              <a:cs typeface="+mn-cs"/>
            </a:rPr>
            <a:t>が、</a:t>
          </a:r>
          <a:r>
            <a:rPr lang="ja-JP" altLang="en-US" sz="1200" b="0" i="0" baseline="0">
              <a:solidFill>
                <a:schemeClr val="dk1"/>
              </a:solidFill>
              <a:latin typeface="+mn-ea"/>
              <a:ea typeface="+mn-ea"/>
              <a:cs typeface="+mn-cs"/>
            </a:rPr>
            <a:t>埼玉県平均を</a:t>
          </a:r>
          <a:r>
            <a:rPr lang="en-US" altLang="ja-JP" sz="1200" b="0" i="0" baseline="0">
              <a:solidFill>
                <a:schemeClr val="dk1"/>
              </a:solidFill>
              <a:latin typeface="+mn-ea"/>
              <a:ea typeface="+mn-ea"/>
              <a:cs typeface="+mn-cs"/>
            </a:rPr>
            <a:t>0.02</a:t>
          </a:r>
          <a:r>
            <a:rPr lang="ja-JP" altLang="en-US" sz="1200" b="0" i="0" baseline="0">
              <a:solidFill>
                <a:schemeClr val="dk1"/>
              </a:solidFill>
              <a:latin typeface="+mn-ea"/>
              <a:ea typeface="+mn-ea"/>
              <a:cs typeface="+mn-cs"/>
            </a:rPr>
            <a:t>ポイント</a:t>
          </a:r>
          <a:r>
            <a:rPr lang="ja-JP" altLang="ja-JP" sz="1200" b="0" i="0" baseline="0">
              <a:solidFill>
                <a:schemeClr val="dk1"/>
              </a:solidFill>
              <a:latin typeface="+mn-ea"/>
              <a:ea typeface="+mn-ea"/>
              <a:cs typeface="+mn-cs"/>
            </a:rPr>
            <a:t>下回っている。また、近年低下傾向にあるため、引き続き、法人市民税等による市税収入を確保し、財政力の向上を目指す。</a:t>
          </a:r>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70" name="直線コネクタ 69"/>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59872</xdr:rowOff>
    </xdr:to>
    <xdr:cxnSp macro="">
      <xdr:nvCxnSpPr>
        <xdr:cNvPr id="79" name="直線コネクタ 78"/>
        <xdr:cNvCxnSpPr/>
      </xdr:nvCxnSpPr>
      <xdr:spPr>
        <a:xfrm>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4.0</a:t>
          </a:r>
          <a:r>
            <a:rPr lang="ja-JP" altLang="en-US" sz="1200" b="0" i="0" baseline="0">
              <a:solidFill>
                <a:schemeClr val="dk1"/>
              </a:solidFill>
              <a:latin typeface="+mn-ea"/>
              <a:ea typeface="+mn-ea"/>
              <a:cs typeface="+mn-cs"/>
            </a:rPr>
            <a:t>ポイント、埼玉県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5.0</a:t>
          </a:r>
          <a:r>
            <a:rPr lang="ja-JP" altLang="en-US" sz="1200" b="0" i="0" baseline="0">
              <a:solidFill>
                <a:schemeClr val="dk1"/>
              </a:solidFill>
              <a:latin typeface="+mn-ea"/>
              <a:ea typeface="+mn-ea"/>
              <a:cs typeface="+mn-cs"/>
            </a:rPr>
            <a:t>ポイント</a:t>
          </a:r>
          <a:r>
            <a:rPr lang="ja-JP" altLang="ja-JP" sz="1200" b="0" i="0" baseline="0">
              <a:solidFill>
                <a:schemeClr val="dk1"/>
              </a:solidFill>
              <a:latin typeface="+mn-ea"/>
              <a:ea typeface="+mn-ea"/>
              <a:cs typeface="+mn-cs"/>
            </a:rPr>
            <a:t>下回っている。 </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年度と比較し、</a:t>
          </a:r>
          <a:r>
            <a:rPr lang="en-US" altLang="ja-JP" sz="1200" b="0" i="0" baseline="0">
              <a:solidFill>
                <a:schemeClr val="dk1"/>
              </a:solidFill>
              <a:latin typeface="+mn-ea"/>
              <a:ea typeface="+mn-ea"/>
              <a:cs typeface="+mn-cs"/>
            </a:rPr>
            <a:t>1.8</a:t>
          </a:r>
          <a:r>
            <a:rPr lang="ja-JP" altLang="en-US" sz="1200" b="0" i="0" baseline="0">
              <a:solidFill>
                <a:schemeClr val="dk1"/>
              </a:solidFill>
              <a:latin typeface="+mn-ea"/>
              <a:ea typeface="+mn-ea"/>
              <a:cs typeface="+mn-cs"/>
            </a:rPr>
            <a:t>ポイント</a:t>
          </a:r>
          <a:r>
            <a:rPr lang="ja-JP" altLang="ja-JP" sz="1200" b="0" i="0" baseline="0">
              <a:solidFill>
                <a:schemeClr val="dk1"/>
              </a:solidFill>
              <a:latin typeface="+mn-ea"/>
              <a:ea typeface="+mn-ea"/>
              <a:cs typeface="+mn-cs"/>
            </a:rPr>
            <a:t>上昇した。これは、歳入においては、</a:t>
          </a:r>
          <a:r>
            <a:rPr lang="ja-JP" altLang="en-US" sz="1200" b="0" i="0" baseline="0">
              <a:solidFill>
                <a:schemeClr val="dk1"/>
              </a:solidFill>
              <a:latin typeface="+mn-ea"/>
              <a:ea typeface="+mn-ea"/>
              <a:cs typeface="+mn-cs"/>
            </a:rPr>
            <a:t>地方譲与税・普通交付税・臨時財政対策債等の減少が主な要因</a:t>
          </a:r>
          <a:r>
            <a:rPr lang="ja-JP" altLang="ja-JP" sz="1200" b="0" i="0" baseline="0">
              <a:solidFill>
                <a:schemeClr val="dk1"/>
              </a:solidFill>
              <a:latin typeface="+mn-ea"/>
              <a:ea typeface="+mn-ea"/>
              <a:cs typeface="+mn-cs"/>
            </a:rPr>
            <a:t>であり、歳出においては、</a:t>
          </a:r>
          <a:r>
            <a:rPr lang="ja-JP" altLang="en-US" sz="1200" b="0" i="0" baseline="0">
              <a:solidFill>
                <a:schemeClr val="dk1"/>
              </a:solidFill>
              <a:latin typeface="+mn-ea"/>
              <a:ea typeface="+mn-ea"/>
              <a:cs typeface="+mn-cs"/>
            </a:rPr>
            <a:t>人件費と公債費は減少となったが、少子高齢化や景気低迷により扶助費が大幅な増加</a:t>
          </a:r>
          <a:r>
            <a:rPr lang="ja-JP" altLang="ja-JP" sz="1200" b="0" i="0" baseline="0">
              <a:solidFill>
                <a:schemeClr val="dk1"/>
              </a:solidFill>
              <a:latin typeface="+mn-ea"/>
              <a:ea typeface="+mn-ea"/>
              <a:cs typeface="+mn-cs"/>
            </a:rPr>
            <a:t>となった。</a:t>
          </a:r>
          <a:endParaRPr lang="ja-JP" altLang="ja-JP" sz="1200">
            <a:latin typeface="+mn-ea"/>
            <a:ea typeface="+mn-ea"/>
          </a:endParaRPr>
        </a:p>
        <a:p>
          <a:pPr rtl="0"/>
          <a:r>
            <a:rPr lang="ja-JP" altLang="ja-JP" sz="1200" b="0" i="0" baseline="0">
              <a:solidFill>
                <a:schemeClr val="dk1"/>
              </a:solidFill>
              <a:latin typeface="+mn-ea"/>
              <a:ea typeface="+mn-ea"/>
              <a:cs typeface="+mn-cs"/>
            </a:rPr>
            <a:t>　今後も自主財源の確保を図り、更なる行財政改革を推進し、経常経費の削減を図る。</a:t>
          </a:r>
          <a:endParaRPr lang="ja-JP" altLang="ja-JP" sz="1200">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127953</xdr:rowOff>
    </xdr:from>
    <xdr:to>
      <xdr:col>7</xdr:col>
      <xdr:colOff>152400</xdr:colOff>
      <xdr:row>61</xdr:row>
      <xdr:rowOff>65088</xdr:rowOff>
    </xdr:to>
    <xdr:cxnSp macro="">
      <xdr:nvCxnSpPr>
        <xdr:cNvPr id="129" name="直線コネクタ 128"/>
        <xdr:cNvCxnSpPr/>
      </xdr:nvCxnSpPr>
      <xdr:spPr>
        <a:xfrm>
          <a:off x="4114800" y="1041495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127953</xdr:rowOff>
    </xdr:to>
    <xdr:cxnSp macro="">
      <xdr:nvCxnSpPr>
        <xdr:cNvPr id="132" name="直線コネクタ 131"/>
        <xdr:cNvCxnSpPr/>
      </xdr:nvCxnSpPr>
      <xdr:spPr>
        <a:xfrm>
          <a:off x="3225800" y="103606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21907</xdr:rowOff>
    </xdr:from>
    <xdr:to>
      <xdr:col>4</xdr:col>
      <xdr:colOff>482600</xdr:colOff>
      <xdr:row>60</xdr:row>
      <xdr:rowOff>73660</xdr:rowOff>
    </xdr:to>
    <xdr:cxnSp macro="">
      <xdr:nvCxnSpPr>
        <xdr:cNvPr id="135" name="直線コネクタ 134"/>
        <xdr:cNvCxnSpPr/>
      </xdr:nvCxnSpPr>
      <xdr:spPr>
        <a:xfrm>
          <a:off x="2336800" y="10137457"/>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21907</xdr:rowOff>
    </xdr:from>
    <xdr:to>
      <xdr:col>3</xdr:col>
      <xdr:colOff>279400</xdr:colOff>
      <xdr:row>61</xdr:row>
      <xdr:rowOff>155575</xdr:rowOff>
    </xdr:to>
    <xdr:cxnSp macro="">
      <xdr:nvCxnSpPr>
        <xdr:cNvPr id="138" name="直線コネクタ 137"/>
        <xdr:cNvCxnSpPr/>
      </xdr:nvCxnSpPr>
      <xdr:spPr>
        <a:xfrm flipV="1">
          <a:off x="1447800" y="10137457"/>
          <a:ext cx="8890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14288</xdr:rowOff>
    </xdr:from>
    <xdr:to>
      <xdr:col>7</xdr:col>
      <xdr:colOff>203200</xdr:colOff>
      <xdr:row>61</xdr:row>
      <xdr:rowOff>115888</xdr:rowOff>
    </xdr:to>
    <xdr:sp macro="" textlink="">
      <xdr:nvSpPr>
        <xdr:cNvPr id="148" name="円/楕円 147"/>
        <xdr:cNvSpPr/>
      </xdr:nvSpPr>
      <xdr:spPr>
        <a:xfrm>
          <a:off x="4902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30815</xdr:rowOff>
    </xdr:from>
    <xdr:ext cx="762000" cy="259045"/>
    <xdr:sp macro="" textlink="">
      <xdr:nvSpPr>
        <xdr:cNvPr id="149" name="財政構造の弾力性該当値テキスト"/>
        <xdr:cNvSpPr txBox="1"/>
      </xdr:nvSpPr>
      <xdr:spPr>
        <a:xfrm>
          <a:off x="5041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77153</xdr:rowOff>
    </xdr:from>
    <xdr:to>
      <xdr:col>6</xdr:col>
      <xdr:colOff>50800</xdr:colOff>
      <xdr:row>61</xdr:row>
      <xdr:rowOff>7303</xdr:rowOff>
    </xdr:to>
    <xdr:sp macro="" textlink="">
      <xdr:nvSpPr>
        <xdr:cNvPr id="150" name="円/楕円 149"/>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17480</xdr:rowOff>
    </xdr:from>
    <xdr:ext cx="736600" cy="259045"/>
    <xdr:sp macro="" textlink="">
      <xdr:nvSpPr>
        <xdr:cNvPr id="151" name="テキスト ボックス 150"/>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2" name="円/楕円 151"/>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3" name="テキスト ボックス 152"/>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142557</xdr:rowOff>
    </xdr:from>
    <xdr:to>
      <xdr:col>3</xdr:col>
      <xdr:colOff>330200</xdr:colOff>
      <xdr:row>59</xdr:row>
      <xdr:rowOff>72707</xdr:rowOff>
    </xdr:to>
    <xdr:sp macro="" textlink="">
      <xdr:nvSpPr>
        <xdr:cNvPr id="154" name="円/楕円 153"/>
        <xdr:cNvSpPr/>
      </xdr:nvSpPr>
      <xdr:spPr>
        <a:xfrm>
          <a:off x="2286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82884</xdr:rowOff>
    </xdr:from>
    <xdr:ext cx="762000" cy="259045"/>
    <xdr:sp macro="" textlink="">
      <xdr:nvSpPr>
        <xdr:cNvPr id="155" name="テキスト ボックス 154"/>
        <xdr:cNvSpPr txBox="1"/>
      </xdr:nvSpPr>
      <xdr:spPr>
        <a:xfrm>
          <a:off x="1955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56" name="円/楕円 155"/>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57" name="テキスト ボックス 156"/>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21</a:t>
          </a:r>
          <a:r>
            <a:rPr lang="ja-JP" altLang="ja-JP" sz="1200" b="0" i="0" baseline="0">
              <a:solidFill>
                <a:schemeClr val="dk1"/>
              </a:solidFill>
              <a:latin typeface="+mn-ea"/>
              <a:ea typeface="+mn-ea"/>
              <a:cs typeface="+mn-cs"/>
            </a:rPr>
            <a:t>年度は合併前の決算額を含んだものであるため、類似団体平均と乖離があったが、平成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年度からは合併効果もあり、類似団体平均の近似値で推移している。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a:t>
          </a:r>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全国平均を</a:t>
          </a:r>
          <a:r>
            <a:rPr lang="ja-JP" altLang="en-US" sz="1200" b="0" i="0" baseline="0">
              <a:solidFill>
                <a:schemeClr val="dk1"/>
              </a:solidFill>
              <a:latin typeface="+mn-ea"/>
              <a:ea typeface="+mn-ea"/>
              <a:cs typeface="+mn-cs"/>
            </a:rPr>
            <a:t>下</a:t>
          </a:r>
          <a:r>
            <a:rPr lang="ja-JP" altLang="ja-JP" sz="1200" b="0" i="0" baseline="0">
              <a:solidFill>
                <a:schemeClr val="dk1"/>
              </a:solidFill>
              <a:latin typeface="+mn-ea"/>
              <a:ea typeface="+mn-ea"/>
              <a:cs typeface="+mn-cs"/>
            </a:rPr>
            <a:t>回っている</a:t>
          </a:r>
          <a:r>
            <a:rPr lang="ja-JP" altLang="en-US" sz="1200" b="0" i="0" baseline="0">
              <a:solidFill>
                <a:schemeClr val="dk1"/>
              </a:solidFill>
              <a:latin typeface="+mn-ea"/>
              <a:ea typeface="+mn-ea"/>
              <a:cs typeface="+mn-cs"/>
            </a:rPr>
            <a:t>が</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平均を</a:t>
          </a:r>
          <a:r>
            <a:rPr lang="ja-JP" altLang="en-US" sz="1200" b="0" i="0" baseline="0">
              <a:solidFill>
                <a:schemeClr val="dk1"/>
              </a:solidFill>
              <a:latin typeface="+mn-ea"/>
              <a:ea typeface="+mn-ea"/>
              <a:cs typeface="+mn-cs"/>
            </a:rPr>
            <a:t>上</a:t>
          </a:r>
          <a:r>
            <a:rPr lang="ja-JP" altLang="ja-JP" sz="1200" b="0" i="0" baseline="0">
              <a:solidFill>
                <a:schemeClr val="dk1"/>
              </a:solidFill>
              <a:latin typeface="+mn-ea"/>
              <a:ea typeface="+mn-ea"/>
              <a:cs typeface="+mn-cs"/>
            </a:rPr>
            <a:t>回っている状況であるため、今後も合併効果を活かし、人件費・物件費等の抑制に努める。</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25206</xdr:rowOff>
    </xdr:from>
    <xdr:to>
      <xdr:col>7</xdr:col>
      <xdr:colOff>152400</xdr:colOff>
      <xdr:row>85</xdr:row>
      <xdr:rowOff>32663</xdr:rowOff>
    </xdr:to>
    <xdr:cxnSp macro="">
      <xdr:nvCxnSpPr>
        <xdr:cNvPr id="194" name="直線コネクタ 193"/>
        <xdr:cNvCxnSpPr/>
      </xdr:nvCxnSpPr>
      <xdr:spPr>
        <a:xfrm flipV="1">
          <a:off x="4114800" y="14427006"/>
          <a:ext cx="838200" cy="17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32663</xdr:rowOff>
    </xdr:from>
    <xdr:to>
      <xdr:col>6</xdr:col>
      <xdr:colOff>0</xdr:colOff>
      <xdr:row>85</xdr:row>
      <xdr:rowOff>55587</xdr:rowOff>
    </xdr:to>
    <xdr:cxnSp macro="">
      <xdr:nvCxnSpPr>
        <xdr:cNvPr id="197" name="直線コネクタ 196"/>
        <xdr:cNvCxnSpPr/>
      </xdr:nvCxnSpPr>
      <xdr:spPr>
        <a:xfrm flipV="1">
          <a:off x="3225800" y="1460591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166298</xdr:rowOff>
    </xdr:from>
    <xdr:to>
      <xdr:col>4</xdr:col>
      <xdr:colOff>482600</xdr:colOff>
      <xdr:row>85</xdr:row>
      <xdr:rowOff>55587</xdr:rowOff>
    </xdr:to>
    <xdr:cxnSp macro="">
      <xdr:nvCxnSpPr>
        <xdr:cNvPr id="200" name="直線コネクタ 199"/>
        <xdr:cNvCxnSpPr/>
      </xdr:nvCxnSpPr>
      <xdr:spPr>
        <a:xfrm>
          <a:off x="2336800" y="14568098"/>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166298</xdr:rowOff>
    </xdr:from>
    <xdr:to>
      <xdr:col>3</xdr:col>
      <xdr:colOff>279400</xdr:colOff>
      <xdr:row>86</xdr:row>
      <xdr:rowOff>22833</xdr:rowOff>
    </xdr:to>
    <xdr:cxnSp macro="">
      <xdr:nvCxnSpPr>
        <xdr:cNvPr id="203" name="直線コネクタ 202"/>
        <xdr:cNvCxnSpPr/>
      </xdr:nvCxnSpPr>
      <xdr:spPr>
        <a:xfrm flipV="1">
          <a:off x="1447800" y="14568098"/>
          <a:ext cx="889000" cy="19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145856</xdr:rowOff>
    </xdr:from>
    <xdr:to>
      <xdr:col>7</xdr:col>
      <xdr:colOff>203200</xdr:colOff>
      <xdr:row>84</xdr:row>
      <xdr:rowOff>76006</xdr:rowOff>
    </xdr:to>
    <xdr:sp macro="" textlink="">
      <xdr:nvSpPr>
        <xdr:cNvPr id="213" name="円/楕円 212"/>
        <xdr:cNvSpPr/>
      </xdr:nvSpPr>
      <xdr:spPr>
        <a:xfrm>
          <a:off x="4902200" y="143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162383</xdr:rowOff>
    </xdr:from>
    <xdr:ext cx="762000" cy="259045"/>
    <xdr:sp macro="" textlink="">
      <xdr:nvSpPr>
        <xdr:cNvPr id="214" name="人件費・物件費等の状況該当値テキスト"/>
        <xdr:cNvSpPr txBox="1"/>
      </xdr:nvSpPr>
      <xdr:spPr>
        <a:xfrm>
          <a:off x="5041900" y="1422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153313</xdr:rowOff>
    </xdr:from>
    <xdr:to>
      <xdr:col>6</xdr:col>
      <xdr:colOff>50800</xdr:colOff>
      <xdr:row>85</xdr:row>
      <xdr:rowOff>83463</xdr:rowOff>
    </xdr:to>
    <xdr:sp macro="" textlink="">
      <xdr:nvSpPr>
        <xdr:cNvPr id="215" name="円/楕円 214"/>
        <xdr:cNvSpPr/>
      </xdr:nvSpPr>
      <xdr:spPr>
        <a:xfrm>
          <a:off x="4064000" y="145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68240</xdr:rowOff>
    </xdr:from>
    <xdr:ext cx="736600" cy="259045"/>
    <xdr:sp macro="" textlink="">
      <xdr:nvSpPr>
        <xdr:cNvPr id="216" name="テキスト ボックス 215"/>
        <xdr:cNvSpPr txBox="1"/>
      </xdr:nvSpPr>
      <xdr:spPr>
        <a:xfrm>
          <a:off x="3733800" y="1464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4787</xdr:rowOff>
    </xdr:from>
    <xdr:to>
      <xdr:col>4</xdr:col>
      <xdr:colOff>533400</xdr:colOff>
      <xdr:row>85</xdr:row>
      <xdr:rowOff>106387</xdr:rowOff>
    </xdr:to>
    <xdr:sp macro="" textlink="">
      <xdr:nvSpPr>
        <xdr:cNvPr id="217" name="円/楕円 216"/>
        <xdr:cNvSpPr/>
      </xdr:nvSpPr>
      <xdr:spPr>
        <a:xfrm>
          <a:off x="3175000" y="145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91164</xdr:rowOff>
    </xdr:from>
    <xdr:ext cx="762000" cy="259045"/>
    <xdr:sp macro="" textlink="">
      <xdr:nvSpPr>
        <xdr:cNvPr id="218" name="テキスト ボックス 217"/>
        <xdr:cNvSpPr txBox="1"/>
      </xdr:nvSpPr>
      <xdr:spPr>
        <a:xfrm>
          <a:off x="2844800" y="1466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115498</xdr:rowOff>
    </xdr:from>
    <xdr:to>
      <xdr:col>3</xdr:col>
      <xdr:colOff>330200</xdr:colOff>
      <xdr:row>85</xdr:row>
      <xdr:rowOff>45648</xdr:rowOff>
    </xdr:to>
    <xdr:sp macro="" textlink="">
      <xdr:nvSpPr>
        <xdr:cNvPr id="219" name="円/楕円 218"/>
        <xdr:cNvSpPr/>
      </xdr:nvSpPr>
      <xdr:spPr>
        <a:xfrm>
          <a:off x="2286000" y="145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55825</xdr:rowOff>
    </xdr:from>
    <xdr:ext cx="762000" cy="259045"/>
    <xdr:sp macro="" textlink="">
      <xdr:nvSpPr>
        <xdr:cNvPr id="220" name="テキスト ボックス 219"/>
        <xdr:cNvSpPr txBox="1"/>
      </xdr:nvSpPr>
      <xdr:spPr>
        <a:xfrm>
          <a:off x="1955800" y="1428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143483</xdr:rowOff>
    </xdr:from>
    <xdr:to>
      <xdr:col>2</xdr:col>
      <xdr:colOff>127000</xdr:colOff>
      <xdr:row>86</xdr:row>
      <xdr:rowOff>73633</xdr:rowOff>
    </xdr:to>
    <xdr:sp macro="" textlink="">
      <xdr:nvSpPr>
        <xdr:cNvPr id="221" name="円/楕円 220"/>
        <xdr:cNvSpPr/>
      </xdr:nvSpPr>
      <xdr:spPr>
        <a:xfrm>
          <a:off x="1397000" y="147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58410</xdr:rowOff>
    </xdr:from>
    <xdr:ext cx="762000" cy="259045"/>
    <xdr:sp macro="" textlink="">
      <xdr:nvSpPr>
        <xdr:cNvPr id="222" name="テキスト ボックス 221"/>
        <xdr:cNvSpPr txBox="1"/>
      </xdr:nvSpPr>
      <xdr:spPr>
        <a:xfrm>
          <a:off x="1066800" y="148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類似団体平均及び全国市平均と比べると、それぞれ</a:t>
          </a:r>
          <a:r>
            <a:rPr lang="en-US" altLang="ja-JP" sz="1200" b="0" i="0" baseline="0">
              <a:solidFill>
                <a:schemeClr val="dk1"/>
              </a:solidFill>
              <a:latin typeface="+mn-ea"/>
              <a:ea typeface="+mn-ea"/>
              <a:cs typeface="+mn-cs"/>
            </a:rPr>
            <a:t>0.6</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0.3</a:t>
          </a:r>
          <a:r>
            <a:rPr lang="ja-JP" altLang="ja-JP" sz="1200" b="0" i="0" baseline="0">
              <a:solidFill>
                <a:schemeClr val="dk1"/>
              </a:solidFill>
              <a:latin typeface="+mn-ea"/>
              <a:ea typeface="+mn-ea"/>
              <a:cs typeface="+mn-cs"/>
            </a:rPr>
            <a:t>下回っている状況であり、</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未満の水準を保っている。　</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また、平成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日及び平成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日現在において、国家公務員は給与削減措置を実施したため、</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を上回る数値となっているが、国が給与削減措置を実施しなかったものと仮定すると、</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を下回る数値となっている。</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今後も一層の給与の適正化に努めていく。</a:t>
          </a:r>
          <a:endParaRPr lang="ja-JP" altLang="ja-JP" sz="1200">
            <a:solidFill>
              <a:schemeClr val="dk1"/>
            </a:solidFill>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88</xdr:row>
      <xdr:rowOff>130992</xdr:rowOff>
    </xdr:to>
    <xdr:cxnSp macro="">
      <xdr:nvCxnSpPr>
        <xdr:cNvPr id="258" name="直線コネクタ 257"/>
        <xdr:cNvCxnSpPr/>
      </xdr:nvCxnSpPr>
      <xdr:spPr>
        <a:xfrm flipV="1">
          <a:off x="16179800" y="14660155"/>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130992</xdr:rowOff>
    </xdr:from>
    <xdr:to>
      <xdr:col>23</xdr:col>
      <xdr:colOff>406400</xdr:colOff>
      <xdr:row>89</xdr:row>
      <xdr:rowOff>14695</xdr:rowOff>
    </xdr:to>
    <xdr:cxnSp macro="">
      <xdr:nvCxnSpPr>
        <xdr:cNvPr id="261" name="直線コネクタ 260"/>
        <xdr:cNvCxnSpPr/>
      </xdr:nvCxnSpPr>
      <xdr:spPr>
        <a:xfrm flipV="1">
          <a:off x="15290800" y="15218592"/>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148952</xdr:rowOff>
    </xdr:from>
    <xdr:to>
      <xdr:col>22</xdr:col>
      <xdr:colOff>203200</xdr:colOff>
      <xdr:row>89</xdr:row>
      <xdr:rowOff>14695</xdr:rowOff>
    </xdr:to>
    <xdr:cxnSp macro="">
      <xdr:nvCxnSpPr>
        <xdr:cNvPr id="264" name="直線コネクタ 263"/>
        <xdr:cNvCxnSpPr/>
      </xdr:nvCxnSpPr>
      <xdr:spPr>
        <a:xfrm>
          <a:off x="14401800" y="14722202"/>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121376</xdr:rowOff>
    </xdr:from>
    <xdr:to>
      <xdr:col>21</xdr:col>
      <xdr:colOff>0</xdr:colOff>
      <xdr:row>85</xdr:row>
      <xdr:rowOff>148952</xdr:rowOff>
    </xdr:to>
    <xdr:cxnSp macro="">
      <xdr:nvCxnSpPr>
        <xdr:cNvPr id="267" name="直線コネクタ 266"/>
        <xdr:cNvCxnSpPr/>
      </xdr:nvCxnSpPr>
      <xdr:spPr>
        <a:xfrm>
          <a:off x="13512800" y="1469462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69" name="テキスト ボックス 268"/>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36105</xdr:rowOff>
    </xdr:from>
    <xdr:to>
      <xdr:col>24</xdr:col>
      <xdr:colOff>609600</xdr:colOff>
      <xdr:row>85</xdr:row>
      <xdr:rowOff>137705</xdr:rowOff>
    </xdr:to>
    <xdr:sp macro="" textlink="">
      <xdr:nvSpPr>
        <xdr:cNvPr id="277" name="円/楕円 276"/>
        <xdr:cNvSpPr/>
      </xdr:nvSpPr>
      <xdr:spPr>
        <a:xfrm>
          <a:off x="169672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52632</xdr:rowOff>
    </xdr:from>
    <xdr:ext cx="762000" cy="259045"/>
    <xdr:sp macro="" textlink="">
      <xdr:nvSpPr>
        <xdr:cNvPr id="278" name="給与水準   （国との比較）該当値テキスト"/>
        <xdr:cNvSpPr txBox="1"/>
      </xdr:nvSpPr>
      <xdr:spPr>
        <a:xfrm>
          <a:off x="17106900" y="144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80192</xdr:rowOff>
    </xdr:from>
    <xdr:to>
      <xdr:col>23</xdr:col>
      <xdr:colOff>457200</xdr:colOff>
      <xdr:row>89</xdr:row>
      <xdr:rowOff>10342</xdr:rowOff>
    </xdr:to>
    <xdr:sp macro="" textlink="">
      <xdr:nvSpPr>
        <xdr:cNvPr id="279" name="円/楕円 278"/>
        <xdr:cNvSpPr/>
      </xdr:nvSpPr>
      <xdr:spPr>
        <a:xfrm>
          <a:off x="16129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20519</xdr:rowOff>
    </xdr:from>
    <xdr:ext cx="736600" cy="259045"/>
    <xdr:sp macro="" textlink="">
      <xdr:nvSpPr>
        <xdr:cNvPr id="280" name="テキスト ボックス 279"/>
        <xdr:cNvSpPr txBox="1"/>
      </xdr:nvSpPr>
      <xdr:spPr>
        <a:xfrm>
          <a:off x="15798800" y="1493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135345</xdr:rowOff>
    </xdr:from>
    <xdr:to>
      <xdr:col>22</xdr:col>
      <xdr:colOff>254000</xdr:colOff>
      <xdr:row>89</xdr:row>
      <xdr:rowOff>65495</xdr:rowOff>
    </xdr:to>
    <xdr:sp macro="" textlink="">
      <xdr:nvSpPr>
        <xdr:cNvPr id="281" name="円/楕円 280"/>
        <xdr:cNvSpPr/>
      </xdr:nvSpPr>
      <xdr:spPr>
        <a:xfrm>
          <a:off x="15240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75672</xdr:rowOff>
    </xdr:from>
    <xdr:ext cx="762000" cy="259045"/>
    <xdr:sp macro="" textlink="">
      <xdr:nvSpPr>
        <xdr:cNvPr id="282" name="テキスト ボックス 281"/>
        <xdr:cNvSpPr txBox="1"/>
      </xdr:nvSpPr>
      <xdr:spPr>
        <a:xfrm>
          <a:off x="14909800" y="149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98152</xdr:rowOff>
    </xdr:from>
    <xdr:to>
      <xdr:col>21</xdr:col>
      <xdr:colOff>50800</xdr:colOff>
      <xdr:row>86</xdr:row>
      <xdr:rowOff>28302</xdr:rowOff>
    </xdr:to>
    <xdr:sp macro="" textlink="">
      <xdr:nvSpPr>
        <xdr:cNvPr id="283" name="円/楕円 282"/>
        <xdr:cNvSpPr/>
      </xdr:nvSpPr>
      <xdr:spPr>
        <a:xfrm>
          <a:off x="14351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13079</xdr:rowOff>
    </xdr:from>
    <xdr:ext cx="762000" cy="259045"/>
    <xdr:sp macro="" textlink="">
      <xdr:nvSpPr>
        <xdr:cNvPr id="284" name="テキスト ボックス 283"/>
        <xdr:cNvSpPr txBox="1"/>
      </xdr:nvSpPr>
      <xdr:spPr>
        <a:xfrm>
          <a:off x="14020800" y="1475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85" name="円/楕円 284"/>
        <xdr:cNvSpPr/>
      </xdr:nvSpPr>
      <xdr:spPr>
        <a:xfrm>
          <a:off x="13462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86" name="テキスト ボックス 285"/>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latin typeface="+mn-ea"/>
              <a:ea typeface="+mn-ea"/>
              <a:cs typeface="+mn-cs"/>
            </a:rPr>
            <a:t>  </a:t>
          </a:r>
          <a:r>
            <a:rPr kumimoji="1" lang="ja-JP" altLang="ja-JP" sz="1200">
              <a:solidFill>
                <a:schemeClr val="dk1"/>
              </a:solidFill>
              <a:latin typeface="+mn-ea"/>
              <a:ea typeface="+mn-ea"/>
              <a:cs typeface="+mn-cs"/>
            </a:rPr>
            <a:t>全国平均を</a:t>
          </a:r>
          <a:r>
            <a:rPr kumimoji="1" lang="en-US" altLang="ja-JP" sz="1200">
              <a:solidFill>
                <a:schemeClr val="dk1"/>
              </a:solidFill>
              <a:latin typeface="+mn-ea"/>
              <a:ea typeface="+mn-ea"/>
              <a:cs typeface="+mn-cs"/>
            </a:rPr>
            <a:t>1.11</a:t>
          </a:r>
          <a:r>
            <a:rPr kumimoji="1" lang="ja-JP" altLang="en-US" sz="1200">
              <a:solidFill>
                <a:schemeClr val="dk1"/>
              </a:solidFill>
              <a:latin typeface="+mn-ea"/>
              <a:ea typeface="+mn-ea"/>
              <a:cs typeface="+mn-cs"/>
            </a:rPr>
            <a:t>人</a:t>
          </a:r>
          <a:r>
            <a:rPr kumimoji="1" lang="ja-JP" altLang="ja-JP" sz="1200">
              <a:solidFill>
                <a:schemeClr val="dk1"/>
              </a:solidFill>
              <a:latin typeface="+mn-ea"/>
              <a:ea typeface="+mn-ea"/>
              <a:cs typeface="+mn-cs"/>
            </a:rPr>
            <a:t>、類似団体平均を</a:t>
          </a:r>
          <a:r>
            <a:rPr kumimoji="1" lang="en-US" altLang="ja-JP" sz="1200">
              <a:solidFill>
                <a:schemeClr val="dk1"/>
              </a:solidFill>
              <a:latin typeface="+mn-ea"/>
              <a:ea typeface="+mn-ea"/>
              <a:cs typeface="+mn-cs"/>
            </a:rPr>
            <a:t>0.55</a:t>
          </a:r>
          <a:r>
            <a:rPr kumimoji="1" lang="ja-JP" altLang="en-US" sz="1200">
              <a:solidFill>
                <a:schemeClr val="dk1"/>
              </a:solidFill>
              <a:latin typeface="+mn-ea"/>
              <a:ea typeface="+mn-ea"/>
              <a:cs typeface="+mn-cs"/>
            </a:rPr>
            <a:t>人</a:t>
          </a:r>
          <a:r>
            <a:rPr kumimoji="1" lang="ja-JP" altLang="ja-JP" sz="1200">
              <a:solidFill>
                <a:schemeClr val="dk1"/>
              </a:solidFill>
              <a:latin typeface="+mn-ea"/>
              <a:ea typeface="+mn-ea"/>
              <a:cs typeface="+mn-cs"/>
            </a:rPr>
            <a:t>下回っているものの、埼玉県平均を</a:t>
          </a:r>
          <a:r>
            <a:rPr kumimoji="1" lang="en-US" altLang="ja-JP" sz="1200">
              <a:solidFill>
                <a:schemeClr val="dk1"/>
              </a:solidFill>
              <a:latin typeface="+mn-ea"/>
              <a:ea typeface="+mn-ea"/>
              <a:cs typeface="+mn-cs"/>
            </a:rPr>
            <a:t>0.11</a:t>
          </a:r>
          <a:r>
            <a:rPr kumimoji="1" lang="ja-JP" altLang="en-US" sz="1200">
              <a:solidFill>
                <a:schemeClr val="dk1"/>
              </a:solidFill>
              <a:latin typeface="+mn-ea"/>
              <a:ea typeface="+mn-ea"/>
              <a:cs typeface="+mn-cs"/>
            </a:rPr>
            <a:t>人</a:t>
          </a:r>
          <a:r>
            <a:rPr kumimoji="1" lang="ja-JP" altLang="ja-JP" sz="1200">
              <a:solidFill>
                <a:schemeClr val="dk1"/>
              </a:solidFill>
              <a:latin typeface="+mn-ea"/>
              <a:ea typeface="+mn-ea"/>
              <a:cs typeface="+mn-cs"/>
            </a:rPr>
            <a:t>上回っている。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毎年度、定員の削減を図っているが、加須市の人口も減少していることもあり「人口千人当たりの職員数」のポイントが減少しない状況にある。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今後も更なる事務事業の見直し、組織機構の見直し及び民間委託の推進などにより、定員適正化計画に掲げる目標「</a:t>
          </a:r>
          <a:r>
            <a:rPr kumimoji="1" lang="en-US" altLang="ja-JP" sz="1200">
              <a:solidFill>
                <a:schemeClr val="dk1"/>
              </a:solidFill>
              <a:latin typeface="+mn-ea"/>
              <a:ea typeface="+mn-ea"/>
              <a:cs typeface="+mn-cs"/>
            </a:rPr>
            <a:t>10</a:t>
          </a:r>
          <a:r>
            <a:rPr kumimoji="1" lang="ja-JP" altLang="ja-JP" sz="1200">
              <a:solidFill>
                <a:schemeClr val="dk1"/>
              </a:solidFill>
              <a:latin typeface="+mn-ea"/>
              <a:ea typeface="+mn-ea"/>
              <a:cs typeface="+mn-cs"/>
            </a:rPr>
            <a:t>年間で</a:t>
          </a:r>
          <a:r>
            <a:rPr kumimoji="1" lang="en-US" altLang="ja-JP" sz="1200">
              <a:solidFill>
                <a:schemeClr val="dk1"/>
              </a:solidFill>
              <a:latin typeface="+mn-ea"/>
              <a:ea typeface="+mn-ea"/>
              <a:cs typeface="+mn-cs"/>
            </a:rPr>
            <a:t>110</a:t>
          </a:r>
          <a:r>
            <a:rPr kumimoji="1" lang="ja-JP" altLang="ja-JP" sz="1200">
              <a:solidFill>
                <a:schemeClr val="dk1"/>
              </a:solidFill>
              <a:latin typeface="+mn-ea"/>
              <a:ea typeface="+mn-ea"/>
              <a:cs typeface="+mn-cs"/>
            </a:rPr>
            <a:t>人（</a:t>
          </a:r>
          <a:r>
            <a:rPr kumimoji="1" lang="en-US" altLang="ja-JP" sz="1200">
              <a:solidFill>
                <a:schemeClr val="dk1"/>
              </a:solidFill>
              <a:latin typeface="+mn-ea"/>
              <a:ea typeface="+mn-ea"/>
              <a:cs typeface="+mn-cs"/>
            </a:rPr>
            <a:t>13.8%</a:t>
          </a:r>
          <a:r>
            <a:rPr kumimoji="1" lang="ja-JP" altLang="ja-JP" sz="1200">
              <a:solidFill>
                <a:schemeClr val="dk1"/>
              </a:solidFill>
              <a:latin typeface="+mn-ea"/>
              <a:ea typeface="+mn-ea"/>
              <a:cs typeface="+mn-cs"/>
            </a:rPr>
            <a:t>）削減」の達成を目指す。</a:t>
          </a:r>
          <a:endParaRPr kumimoji="1" lang="en-US" altLang="ja-JP" sz="1200">
            <a:solidFill>
              <a:schemeClr val="dk1"/>
            </a:solidFill>
            <a:latin typeface="+mn-ea"/>
            <a:ea typeface="+mn-ea"/>
            <a:cs typeface="+mn-cs"/>
          </a:endParaRPr>
        </a:p>
        <a:p>
          <a:pPr rtl="0"/>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112485</xdr:rowOff>
    </xdr:from>
    <xdr:to>
      <xdr:col>24</xdr:col>
      <xdr:colOff>558800</xdr:colOff>
      <xdr:row>61</xdr:row>
      <xdr:rowOff>115933</xdr:rowOff>
    </xdr:to>
    <xdr:cxnSp macro="">
      <xdr:nvCxnSpPr>
        <xdr:cNvPr id="323" name="直線コネクタ 322"/>
        <xdr:cNvCxnSpPr/>
      </xdr:nvCxnSpPr>
      <xdr:spPr>
        <a:xfrm flipV="1">
          <a:off x="16179800" y="1057093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115933</xdr:rowOff>
    </xdr:from>
    <xdr:to>
      <xdr:col>23</xdr:col>
      <xdr:colOff>406400</xdr:colOff>
      <xdr:row>64</xdr:row>
      <xdr:rowOff>63500</xdr:rowOff>
    </xdr:to>
    <xdr:cxnSp macro="">
      <xdr:nvCxnSpPr>
        <xdr:cNvPr id="326" name="直線コネクタ 325"/>
        <xdr:cNvCxnSpPr/>
      </xdr:nvCxnSpPr>
      <xdr:spPr>
        <a:xfrm flipV="1">
          <a:off x="15290800" y="10574383"/>
          <a:ext cx="889000" cy="4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63500</xdr:rowOff>
    </xdr:from>
    <xdr:to>
      <xdr:col>22</xdr:col>
      <xdr:colOff>203200</xdr:colOff>
      <xdr:row>64</xdr:row>
      <xdr:rowOff>94524</xdr:rowOff>
    </xdr:to>
    <xdr:cxnSp macro="">
      <xdr:nvCxnSpPr>
        <xdr:cNvPr id="329" name="直線コネクタ 328"/>
        <xdr:cNvCxnSpPr/>
      </xdr:nvCxnSpPr>
      <xdr:spPr>
        <a:xfrm flipV="1">
          <a:off x="14401800" y="11036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94524</xdr:rowOff>
    </xdr:from>
    <xdr:to>
      <xdr:col>21</xdr:col>
      <xdr:colOff>0</xdr:colOff>
      <xdr:row>64</xdr:row>
      <xdr:rowOff>94524</xdr:rowOff>
    </xdr:to>
    <xdr:cxnSp macro="">
      <xdr:nvCxnSpPr>
        <xdr:cNvPr id="332" name="直線コネクタ 331"/>
        <xdr:cNvCxnSpPr/>
      </xdr:nvCxnSpPr>
      <xdr:spPr>
        <a:xfrm>
          <a:off x="13512800" y="1106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42" name="円/楕円 341"/>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78212</xdr:rowOff>
    </xdr:from>
    <xdr:ext cx="762000" cy="259045"/>
    <xdr:sp macro="" textlink="">
      <xdr:nvSpPr>
        <xdr:cNvPr id="343"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65133</xdr:rowOff>
    </xdr:from>
    <xdr:to>
      <xdr:col>23</xdr:col>
      <xdr:colOff>457200</xdr:colOff>
      <xdr:row>61</xdr:row>
      <xdr:rowOff>166733</xdr:rowOff>
    </xdr:to>
    <xdr:sp macro="" textlink="">
      <xdr:nvSpPr>
        <xdr:cNvPr id="344" name="円/楕円 343"/>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5460</xdr:rowOff>
    </xdr:from>
    <xdr:ext cx="736600" cy="259045"/>
    <xdr:sp macro="" textlink="">
      <xdr:nvSpPr>
        <xdr:cNvPr id="345" name="テキスト ボックス 344"/>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12700</xdr:rowOff>
    </xdr:from>
    <xdr:to>
      <xdr:col>22</xdr:col>
      <xdr:colOff>254000</xdr:colOff>
      <xdr:row>64</xdr:row>
      <xdr:rowOff>114300</xdr:rowOff>
    </xdr:to>
    <xdr:sp macro="" textlink="">
      <xdr:nvSpPr>
        <xdr:cNvPr id="346" name="円/楕円 345"/>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99077</xdr:rowOff>
    </xdr:from>
    <xdr:ext cx="762000" cy="259045"/>
    <xdr:sp macro="" textlink="">
      <xdr:nvSpPr>
        <xdr:cNvPr id="347" name="テキスト ボックス 346"/>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43724</xdr:rowOff>
    </xdr:from>
    <xdr:to>
      <xdr:col>21</xdr:col>
      <xdr:colOff>50800</xdr:colOff>
      <xdr:row>64</xdr:row>
      <xdr:rowOff>145324</xdr:rowOff>
    </xdr:to>
    <xdr:sp macro="" textlink="">
      <xdr:nvSpPr>
        <xdr:cNvPr id="348" name="円/楕円 347"/>
        <xdr:cNvSpPr/>
      </xdr:nvSpPr>
      <xdr:spPr>
        <a:xfrm>
          <a:off x="14351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130101</xdr:rowOff>
    </xdr:from>
    <xdr:ext cx="762000" cy="259045"/>
    <xdr:sp macro="" textlink="">
      <xdr:nvSpPr>
        <xdr:cNvPr id="349" name="テキスト ボックス 348"/>
        <xdr:cNvSpPr txBox="1"/>
      </xdr:nvSpPr>
      <xdr:spPr>
        <a:xfrm>
          <a:off x="14020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43724</xdr:rowOff>
    </xdr:from>
    <xdr:to>
      <xdr:col>19</xdr:col>
      <xdr:colOff>533400</xdr:colOff>
      <xdr:row>64</xdr:row>
      <xdr:rowOff>145324</xdr:rowOff>
    </xdr:to>
    <xdr:sp macro="" textlink="">
      <xdr:nvSpPr>
        <xdr:cNvPr id="350" name="円/楕円 349"/>
        <xdr:cNvSpPr/>
      </xdr:nvSpPr>
      <xdr:spPr>
        <a:xfrm>
          <a:off x="13462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130101</xdr:rowOff>
    </xdr:from>
    <xdr:ext cx="762000" cy="259045"/>
    <xdr:sp macro="" textlink="">
      <xdr:nvSpPr>
        <xdr:cNvPr id="351" name="テキスト ボックス 350"/>
        <xdr:cNvSpPr txBox="1"/>
      </xdr:nvSpPr>
      <xdr:spPr>
        <a:xfrm>
          <a:off x="13131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全国平均より</a:t>
          </a:r>
          <a:r>
            <a:rPr lang="en-US" altLang="ja-JP" sz="1200" b="0" i="0" baseline="0">
              <a:solidFill>
                <a:schemeClr val="dk1"/>
              </a:solidFill>
              <a:latin typeface="+mn-ea"/>
              <a:ea typeface="+mn-ea"/>
              <a:cs typeface="+mn-cs"/>
            </a:rPr>
            <a:t>1.0</a:t>
          </a:r>
          <a:r>
            <a:rPr lang="ja-JP" altLang="ja-JP" sz="1200" b="0" i="0" baseline="0">
              <a:solidFill>
                <a:schemeClr val="dk1"/>
              </a:solidFill>
              <a:latin typeface="+mn-ea"/>
              <a:ea typeface="+mn-ea"/>
              <a:cs typeface="+mn-cs"/>
            </a:rPr>
            <a:t>ポイント、類似団体平均を</a:t>
          </a:r>
          <a:r>
            <a:rPr lang="en-US" altLang="ja-JP" sz="1200" b="0" i="0" baseline="0">
              <a:solidFill>
                <a:schemeClr val="dk1"/>
              </a:solidFill>
              <a:latin typeface="+mn-ea"/>
              <a:ea typeface="+mn-ea"/>
              <a:cs typeface="+mn-cs"/>
            </a:rPr>
            <a:t>0.3</a:t>
          </a:r>
          <a:r>
            <a:rPr lang="ja-JP" altLang="en-US" sz="1200" b="0" i="0" baseline="0">
              <a:solidFill>
                <a:schemeClr val="dk1"/>
              </a:solidFill>
              <a:latin typeface="+mn-ea"/>
              <a:ea typeface="+mn-ea"/>
              <a:cs typeface="+mn-cs"/>
            </a:rPr>
            <a:t>ポイント下回っているが、埼玉県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ポイント上回っている。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a:t>
          </a:r>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今後も引き続き、高金利の市債を繰上返済し、低利なものに借り換えるなどの公債費負担軽減策を実施していく。</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170688</xdr:rowOff>
    </xdr:to>
    <xdr:cxnSp macro="">
      <xdr:nvCxnSpPr>
        <xdr:cNvPr id="383" name="直線コネクタ 382"/>
        <xdr:cNvCxnSpPr/>
      </xdr:nvCxnSpPr>
      <xdr:spPr>
        <a:xfrm flipV="1">
          <a:off x="16179800" y="66278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170688</xdr:rowOff>
    </xdr:from>
    <xdr:to>
      <xdr:col>23</xdr:col>
      <xdr:colOff>406400</xdr:colOff>
      <xdr:row>39</xdr:row>
      <xdr:rowOff>8890</xdr:rowOff>
    </xdr:to>
    <xdr:cxnSp macro="">
      <xdr:nvCxnSpPr>
        <xdr:cNvPr id="386" name="直線コネクタ 385"/>
        <xdr:cNvCxnSpPr/>
      </xdr:nvCxnSpPr>
      <xdr:spPr>
        <a:xfrm flipV="1">
          <a:off x="15290800" y="66857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47498</xdr:rowOff>
    </xdr:to>
    <xdr:cxnSp macro="">
      <xdr:nvCxnSpPr>
        <xdr:cNvPr id="389" name="直線コネクタ 388"/>
        <xdr:cNvCxnSpPr/>
      </xdr:nvCxnSpPr>
      <xdr:spPr>
        <a:xfrm flipV="1">
          <a:off x="14401800" y="669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47498</xdr:rowOff>
    </xdr:from>
    <xdr:to>
      <xdr:col>21</xdr:col>
      <xdr:colOff>0</xdr:colOff>
      <xdr:row>39</xdr:row>
      <xdr:rowOff>81280</xdr:rowOff>
    </xdr:to>
    <xdr:cxnSp macro="">
      <xdr:nvCxnSpPr>
        <xdr:cNvPr id="392" name="直線コネクタ 391"/>
        <xdr:cNvCxnSpPr/>
      </xdr:nvCxnSpPr>
      <xdr:spPr>
        <a:xfrm flipV="1">
          <a:off x="13512800" y="67340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402" name="円/楕円 401"/>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403"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4" name="円/楕円 403"/>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34815</xdr:rowOff>
    </xdr:from>
    <xdr:ext cx="736600" cy="259045"/>
    <xdr:sp macro="" textlink="">
      <xdr:nvSpPr>
        <xdr:cNvPr id="405" name="テキスト ボックス 404"/>
        <xdr:cNvSpPr txBox="1"/>
      </xdr:nvSpPr>
      <xdr:spPr>
        <a:xfrm>
          <a:off x="15798800" y="672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6" name="円/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168148</xdr:rowOff>
    </xdr:from>
    <xdr:to>
      <xdr:col>21</xdr:col>
      <xdr:colOff>50800</xdr:colOff>
      <xdr:row>39</xdr:row>
      <xdr:rowOff>98298</xdr:rowOff>
    </xdr:to>
    <xdr:sp macro="" textlink="">
      <xdr:nvSpPr>
        <xdr:cNvPr id="408" name="円/楕円 407"/>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108475</xdr:rowOff>
    </xdr:from>
    <xdr:ext cx="762000" cy="259045"/>
    <xdr:sp macro="" textlink="">
      <xdr:nvSpPr>
        <xdr:cNvPr id="409" name="テキスト ボックス 408"/>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10" name="円/楕円 409"/>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411" name="テキスト ボックス 410"/>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類似団体平均を</a:t>
          </a:r>
          <a:r>
            <a:rPr lang="en-US" altLang="ja-JP" sz="1200" b="0" i="0" baseline="0">
              <a:solidFill>
                <a:schemeClr val="dk1"/>
              </a:solidFill>
              <a:latin typeface="+mn-ea"/>
              <a:ea typeface="+mn-ea"/>
              <a:cs typeface="+mn-cs"/>
            </a:rPr>
            <a:t>22.9</a:t>
          </a:r>
          <a:r>
            <a:rPr lang="ja-JP" altLang="en-US" sz="1200" b="0" i="0" baseline="0">
              <a:solidFill>
                <a:schemeClr val="dk1"/>
              </a:solidFill>
              <a:latin typeface="+mn-ea"/>
              <a:ea typeface="+mn-ea"/>
              <a:cs typeface="+mn-cs"/>
            </a:rPr>
            <a:t>ポイント</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埼玉県</a:t>
          </a:r>
          <a:r>
            <a:rPr lang="ja-JP" altLang="ja-JP" sz="1200" b="0" i="0" baseline="0">
              <a:solidFill>
                <a:schemeClr val="dk1"/>
              </a:solidFill>
              <a:latin typeface="+mn-ea"/>
              <a:ea typeface="+mn-ea"/>
              <a:cs typeface="+mn-cs"/>
            </a:rPr>
            <a:t>平均を</a:t>
          </a:r>
          <a:r>
            <a:rPr lang="en-US" altLang="ja-JP" sz="1200" b="0" i="0" baseline="0">
              <a:solidFill>
                <a:schemeClr val="dk1"/>
              </a:solidFill>
              <a:latin typeface="+mn-ea"/>
              <a:ea typeface="+mn-ea"/>
              <a:cs typeface="+mn-cs"/>
            </a:rPr>
            <a:t>19.5</a:t>
          </a:r>
          <a:r>
            <a:rPr lang="ja-JP" altLang="en-US" sz="1200" b="0" i="0" baseline="0">
              <a:solidFill>
                <a:schemeClr val="dk1"/>
              </a:solidFill>
              <a:latin typeface="+mn-ea"/>
              <a:ea typeface="+mn-ea"/>
              <a:cs typeface="+mn-cs"/>
            </a:rPr>
            <a:t>ポイント</a:t>
          </a:r>
          <a:r>
            <a:rPr lang="ja-JP" altLang="ja-JP" sz="1200" b="0" i="0" baseline="0">
              <a:solidFill>
                <a:schemeClr val="dk1"/>
              </a:solidFill>
              <a:latin typeface="+mn-ea"/>
              <a:ea typeface="+mn-ea"/>
              <a:cs typeface="+mn-cs"/>
            </a:rPr>
            <a:t>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今後も、普通建設事業の適切な取捨選択により事業費を抑制し、その財源となる市債の新規借入を圧縮し、引き続き、将来負担の軽減を目指していく。</a:t>
          </a:r>
          <a:endParaRPr lang="ja-JP" altLang="ja-JP" sz="1200">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121742</xdr:rowOff>
    </xdr:from>
    <xdr:to>
      <xdr:col>24</xdr:col>
      <xdr:colOff>558800</xdr:colOff>
      <xdr:row>14</xdr:row>
      <xdr:rowOff>169037</xdr:rowOff>
    </xdr:to>
    <xdr:cxnSp macro="">
      <xdr:nvCxnSpPr>
        <xdr:cNvPr id="443" name="直線コネクタ 442"/>
        <xdr:cNvCxnSpPr/>
      </xdr:nvCxnSpPr>
      <xdr:spPr>
        <a:xfrm flipV="1">
          <a:off x="16179800" y="2522042"/>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169037</xdr:rowOff>
    </xdr:from>
    <xdr:to>
      <xdr:col>23</xdr:col>
      <xdr:colOff>406400</xdr:colOff>
      <xdr:row>15</xdr:row>
      <xdr:rowOff>89764</xdr:rowOff>
    </xdr:to>
    <xdr:cxnSp macro="">
      <xdr:nvCxnSpPr>
        <xdr:cNvPr id="446" name="直線コネクタ 445"/>
        <xdr:cNvCxnSpPr/>
      </xdr:nvCxnSpPr>
      <xdr:spPr>
        <a:xfrm flipV="1">
          <a:off x="15290800" y="2569337"/>
          <a:ext cx="8890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89764</xdr:rowOff>
    </xdr:from>
    <xdr:to>
      <xdr:col>22</xdr:col>
      <xdr:colOff>203200</xdr:colOff>
      <xdr:row>15</xdr:row>
      <xdr:rowOff>138989</xdr:rowOff>
    </xdr:to>
    <xdr:cxnSp macro="">
      <xdr:nvCxnSpPr>
        <xdr:cNvPr id="449" name="直線コネクタ 448"/>
        <xdr:cNvCxnSpPr/>
      </xdr:nvCxnSpPr>
      <xdr:spPr>
        <a:xfrm flipV="1">
          <a:off x="14401800" y="266151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138989</xdr:rowOff>
    </xdr:from>
    <xdr:to>
      <xdr:col>21</xdr:col>
      <xdr:colOff>0</xdr:colOff>
      <xdr:row>16</xdr:row>
      <xdr:rowOff>92532</xdr:rowOff>
    </xdr:to>
    <xdr:cxnSp macro="">
      <xdr:nvCxnSpPr>
        <xdr:cNvPr id="452" name="直線コネクタ 451"/>
        <xdr:cNvCxnSpPr/>
      </xdr:nvCxnSpPr>
      <xdr:spPr>
        <a:xfrm flipV="1">
          <a:off x="13512800" y="2710739"/>
          <a:ext cx="889000" cy="1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4" name="テキスト ボックス 453"/>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6" name="テキスト ボックス 455"/>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70942</xdr:rowOff>
    </xdr:from>
    <xdr:to>
      <xdr:col>24</xdr:col>
      <xdr:colOff>609600</xdr:colOff>
      <xdr:row>15</xdr:row>
      <xdr:rowOff>1092</xdr:rowOff>
    </xdr:to>
    <xdr:sp macro="" textlink="">
      <xdr:nvSpPr>
        <xdr:cNvPr id="462" name="円/楕円 461"/>
        <xdr:cNvSpPr/>
      </xdr:nvSpPr>
      <xdr:spPr>
        <a:xfrm>
          <a:off x="169672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163669</xdr:rowOff>
    </xdr:from>
    <xdr:ext cx="762000" cy="259045"/>
    <xdr:sp macro="" textlink="">
      <xdr:nvSpPr>
        <xdr:cNvPr id="463" name="将来負担の状況該当値テキスト"/>
        <xdr:cNvSpPr txBox="1"/>
      </xdr:nvSpPr>
      <xdr:spPr>
        <a:xfrm>
          <a:off x="17106900" y="23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64" name="円/楕円 463"/>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58564</xdr:rowOff>
    </xdr:from>
    <xdr:ext cx="736600" cy="259045"/>
    <xdr:sp macro="" textlink="">
      <xdr:nvSpPr>
        <xdr:cNvPr id="465" name="テキスト ボックス 464"/>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38964</xdr:rowOff>
    </xdr:from>
    <xdr:to>
      <xdr:col>22</xdr:col>
      <xdr:colOff>254000</xdr:colOff>
      <xdr:row>15</xdr:row>
      <xdr:rowOff>140564</xdr:rowOff>
    </xdr:to>
    <xdr:sp macro="" textlink="">
      <xdr:nvSpPr>
        <xdr:cNvPr id="466" name="円/楕円 465"/>
        <xdr:cNvSpPr/>
      </xdr:nvSpPr>
      <xdr:spPr>
        <a:xfrm>
          <a:off x="15240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150741</xdr:rowOff>
    </xdr:from>
    <xdr:ext cx="762000" cy="259045"/>
    <xdr:sp macro="" textlink="">
      <xdr:nvSpPr>
        <xdr:cNvPr id="467" name="テキスト ボックス 466"/>
        <xdr:cNvSpPr txBox="1"/>
      </xdr:nvSpPr>
      <xdr:spPr>
        <a:xfrm>
          <a:off x="14909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88189</xdr:rowOff>
    </xdr:from>
    <xdr:to>
      <xdr:col>21</xdr:col>
      <xdr:colOff>50800</xdr:colOff>
      <xdr:row>16</xdr:row>
      <xdr:rowOff>18339</xdr:rowOff>
    </xdr:to>
    <xdr:sp macro="" textlink="">
      <xdr:nvSpPr>
        <xdr:cNvPr id="468" name="円/楕円 467"/>
        <xdr:cNvSpPr/>
      </xdr:nvSpPr>
      <xdr:spPr>
        <a:xfrm>
          <a:off x="14351000" y="26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28516</xdr:rowOff>
    </xdr:from>
    <xdr:ext cx="762000" cy="259045"/>
    <xdr:sp macro="" textlink="">
      <xdr:nvSpPr>
        <xdr:cNvPr id="469" name="テキスト ボックス 468"/>
        <xdr:cNvSpPr txBox="1"/>
      </xdr:nvSpPr>
      <xdr:spPr>
        <a:xfrm>
          <a:off x="14020800" y="24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41732</xdr:rowOff>
    </xdr:from>
    <xdr:to>
      <xdr:col>19</xdr:col>
      <xdr:colOff>533400</xdr:colOff>
      <xdr:row>16</xdr:row>
      <xdr:rowOff>143332</xdr:rowOff>
    </xdr:to>
    <xdr:sp macro="" textlink="">
      <xdr:nvSpPr>
        <xdr:cNvPr id="470" name="円/楕円 469"/>
        <xdr:cNvSpPr/>
      </xdr:nvSpPr>
      <xdr:spPr>
        <a:xfrm>
          <a:off x="13462000" y="27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153509</xdr:rowOff>
    </xdr:from>
    <xdr:ext cx="762000" cy="259045"/>
    <xdr:sp macro="" textlink="">
      <xdr:nvSpPr>
        <xdr:cNvPr id="471" name="テキスト ボックス 470"/>
        <xdr:cNvSpPr txBox="1"/>
      </xdr:nvSpPr>
      <xdr:spPr>
        <a:xfrm>
          <a:off x="13131800" y="255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115,812
114,434
133.47
41,555,975
38,416,194
2,311,156
24,830,010
34,800,930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人件費に係る経常収支比率は類似団体平均より</a:t>
          </a:r>
          <a:r>
            <a:rPr lang="en-US" altLang="ja-JP" sz="1200" b="0" i="0" baseline="0">
              <a:solidFill>
                <a:schemeClr val="dk1"/>
              </a:solidFill>
              <a:latin typeface="+mn-ea"/>
              <a:ea typeface="+mn-ea"/>
              <a:cs typeface="+mn-cs"/>
            </a:rPr>
            <a:t>1.7</a:t>
          </a:r>
          <a:r>
            <a:rPr lang="ja-JP" altLang="en-US" sz="1200" b="0" i="0" baseline="0">
              <a:solidFill>
                <a:schemeClr val="dk1"/>
              </a:solidFill>
              <a:latin typeface="+mn-ea"/>
              <a:ea typeface="+mn-ea"/>
              <a:cs typeface="+mn-cs"/>
            </a:rPr>
            <a:t>、県内市町村平均より</a:t>
          </a:r>
          <a:r>
            <a:rPr lang="en-US" altLang="ja-JP" sz="1200" b="0" i="0" baseline="0">
              <a:solidFill>
                <a:schemeClr val="dk1"/>
              </a:solidFill>
              <a:latin typeface="+mn-ea"/>
              <a:ea typeface="+mn-ea"/>
              <a:cs typeface="+mn-cs"/>
            </a:rPr>
            <a:t>2.2</a:t>
          </a:r>
          <a:r>
            <a:rPr lang="ja-JP" altLang="en-US" sz="1200" b="0" i="0" baseline="0">
              <a:solidFill>
                <a:schemeClr val="dk1"/>
              </a:solidFill>
              <a:latin typeface="+mn-ea"/>
              <a:ea typeface="+mn-ea"/>
              <a:cs typeface="+mn-cs"/>
            </a:rPr>
            <a:t>下回っている。これは、消防広域化により、埼玉東部消防組合が設立され、消防職員人件費が補助費等（組合負担金）に移行したことが主な要因である。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事務事業や組織機構の見直し及び民間委託等を推進し、定員適正化計画に基づき一層の人件費の抑制を図る。</a:t>
          </a:r>
          <a:endParaRPr lang="ja-JP" altLang="ja-JP" sz="1200">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38</xdr:row>
      <xdr:rowOff>27940</xdr:rowOff>
    </xdr:to>
    <xdr:cxnSp macro="">
      <xdr:nvCxnSpPr>
        <xdr:cNvPr id="65" name="直線コネクタ 64"/>
        <xdr:cNvCxnSpPr/>
      </xdr:nvCxnSpPr>
      <xdr:spPr>
        <a:xfrm flipV="1">
          <a:off x="3987800" y="620014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66040</xdr:rowOff>
    </xdr:to>
    <xdr:cxnSp macro="">
      <xdr:nvCxnSpPr>
        <xdr:cNvPr id="68" name="直線コネクタ 67"/>
        <xdr:cNvCxnSpPr/>
      </xdr:nvCxnSpPr>
      <xdr:spPr>
        <a:xfrm flipV="1">
          <a:off x="3098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66040</xdr:rowOff>
    </xdr:to>
    <xdr:cxnSp macro="">
      <xdr:nvCxnSpPr>
        <xdr:cNvPr id="71" name="直線コネクタ 70"/>
        <xdr:cNvCxnSpPr/>
      </xdr:nvCxnSpPr>
      <xdr:spPr>
        <a:xfrm>
          <a:off x="2209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39</xdr:row>
      <xdr:rowOff>92710</xdr:rowOff>
    </xdr:to>
    <xdr:cxnSp macro="">
      <xdr:nvCxnSpPr>
        <xdr:cNvPr id="74" name="直線コネクタ 73"/>
        <xdr:cNvCxnSpPr/>
      </xdr:nvCxnSpPr>
      <xdr:spPr>
        <a:xfrm flipV="1">
          <a:off x="1320800" y="6482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4" name="円/楕円 83"/>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5"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6" name="円/楕円 85"/>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7" name="テキスト ボックス 86"/>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8" name="円/楕円 87"/>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89" name="テキスト ボックス 88"/>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0" name="円/楕円 89"/>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1" name="テキスト ボックス 90"/>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2" name="円/楕円 91"/>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3" name="テキスト ボックス 92"/>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latin typeface="ＭＳ Ｐゴシック"/>
            </a:rPr>
            <a:t>  </a:t>
          </a:r>
          <a:r>
            <a:rPr lang="ja-JP" altLang="ja-JP" sz="1200" b="0" i="0" baseline="0">
              <a:solidFill>
                <a:schemeClr val="dk1"/>
              </a:solidFill>
              <a:latin typeface="+mn-ea"/>
              <a:ea typeface="+mn-ea"/>
              <a:cs typeface="+mn-cs"/>
            </a:rPr>
            <a:t>類似団体平均より</a:t>
          </a:r>
          <a:r>
            <a:rPr lang="en-US" altLang="ja-JP" sz="1200" b="0" i="0" baseline="0">
              <a:solidFill>
                <a:schemeClr val="dk1"/>
              </a:solidFill>
              <a:latin typeface="+mn-ea"/>
              <a:ea typeface="+mn-ea"/>
              <a:cs typeface="+mn-cs"/>
            </a:rPr>
            <a:t>0.6</a:t>
          </a:r>
          <a:r>
            <a:rPr lang="ja-JP" altLang="ja-JP" sz="1200" b="0" i="0" baseline="0">
              <a:solidFill>
                <a:schemeClr val="dk1"/>
              </a:solidFill>
              <a:latin typeface="+mn-ea"/>
              <a:ea typeface="+mn-ea"/>
              <a:cs typeface="+mn-cs"/>
            </a:rPr>
            <a:t>、県内市町村平均より</a:t>
          </a:r>
          <a:r>
            <a:rPr lang="en-US" altLang="ja-JP" sz="1200" b="0" i="0" baseline="0">
              <a:solidFill>
                <a:schemeClr val="dk1"/>
              </a:solidFill>
              <a:latin typeface="+mn-ea"/>
              <a:ea typeface="+mn-ea"/>
              <a:cs typeface="+mn-cs"/>
            </a:rPr>
            <a:t>3.2</a:t>
          </a:r>
          <a:r>
            <a:rPr lang="ja-JP" altLang="ja-JP" sz="1200" b="0" i="0" baseline="0">
              <a:solidFill>
                <a:schemeClr val="dk1"/>
              </a:solidFill>
              <a:latin typeface="+mn-ea"/>
              <a:ea typeface="+mn-ea"/>
              <a:cs typeface="+mn-cs"/>
            </a:rPr>
            <a:t>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今後も、合併のメリットを活かし、効率的な財政運営を図る。</a:t>
          </a:r>
          <a:endParaRPr lang="ja-JP" altLang="ja-JP" sz="1200">
            <a:latin typeface="+mn-ea"/>
            <a:ea typeface="+mn-ea"/>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14</xdr:row>
      <xdr:rowOff>165100</xdr:rowOff>
    </xdr:to>
    <xdr:cxnSp macro="">
      <xdr:nvCxnSpPr>
        <xdr:cNvPr id="126" name="直線コネクタ 125"/>
        <xdr:cNvCxnSpPr/>
      </xdr:nvCxnSpPr>
      <xdr:spPr>
        <a:xfrm flipV="1">
          <a:off x="15671800" y="2557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165100</xdr:rowOff>
    </xdr:to>
    <xdr:cxnSp macro="">
      <xdr:nvCxnSpPr>
        <xdr:cNvPr id="129" name="直線コネクタ 128"/>
        <xdr:cNvCxnSpPr/>
      </xdr:nvCxnSpPr>
      <xdr:spPr>
        <a:xfrm>
          <a:off x="14782800" y="249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96520</xdr:rowOff>
    </xdr:to>
    <xdr:cxnSp macro="">
      <xdr:nvCxnSpPr>
        <xdr:cNvPr id="132" name="直線コネクタ 131"/>
        <xdr:cNvCxnSpPr/>
      </xdr:nvCxnSpPr>
      <xdr:spPr>
        <a:xfrm>
          <a:off x="13893800" y="243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15</xdr:row>
      <xdr:rowOff>16510</xdr:rowOff>
    </xdr:to>
    <xdr:cxnSp macro="">
      <xdr:nvCxnSpPr>
        <xdr:cNvPr id="135" name="直線コネクタ 134"/>
        <xdr:cNvCxnSpPr/>
      </xdr:nvCxnSpPr>
      <xdr:spPr>
        <a:xfrm flipV="1">
          <a:off x="13004800" y="243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106680</xdr:rowOff>
    </xdr:from>
    <xdr:to>
      <xdr:col>24</xdr:col>
      <xdr:colOff>82550</xdr:colOff>
      <xdr:row>15</xdr:row>
      <xdr:rowOff>36830</xdr:rowOff>
    </xdr:to>
    <xdr:sp macro="" textlink="">
      <xdr:nvSpPr>
        <xdr:cNvPr id="145" name="円/楕円 144"/>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123207</xdr:rowOff>
    </xdr:from>
    <xdr:ext cx="762000" cy="259045"/>
    <xdr:sp macro="" textlink="">
      <xdr:nvSpPr>
        <xdr:cNvPr id="146"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7" name="円/楕円 146"/>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8" name="テキスト ボックス 147"/>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9" name="円/楕円 148"/>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50" name="テキスト ボックス 149"/>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1" name="円/楕円 150"/>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71137</xdr:rowOff>
    </xdr:from>
    <xdr:ext cx="762000" cy="259045"/>
    <xdr:sp macro="" textlink="">
      <xdr:nvSpPr>
        <xdr:cNvPr id="152" name="テキスト ボックス 151"/>
        <xdr:cNvSpPr txBox="1"/>
      </xdr:nvSpPr>
      <xdr:spPr>
        <a:xfrm>
          <a:off x="13512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3" name="円/楕円 152"/>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54" name="テキスト ボックス 153"/>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扶助費に係る経常収支比率は、類似団体平均より</a:t>
          </a:r>
          <a:r>
            <a:rPr lang="en-US" altLang="ja-JP" sz="1200" b="0" i="0" baseline="0">
              <a:solidFill>
                <a:schemeClr val="dk1"/>
              </a:solidFill>
              <a:latin typeface="+mn-ea"/>
              <a:ea typeface="+mn-ea"/>
              <a:cs typeface="+mn-cs"/>
            </a:rPr>
            <a:t>1.2</a:t>
          </a:r>
          <a:r>
            <a:rPr lang="ja-JP" altLang="ja-JP" sz="1200" b="0" i="0" baseline="0">
              <a:solidFill>
                <a:schemeClr val="dk1"/>
              </a:solidFill>
              <a:latin typeface="+mn-ea"/>
              <a:ea typeface="+mn-ea"/>
              <a:cs typeface="+mn-cs"/>
            </a:rPr>
            <a:t>、県内市町村平均より</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下回っているが、平成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年度と比較すると</a:t>
          </a:r>
          <a:r>
            <a:rPr lang="en-US" altLang="ja-JP" sz="1200" b="0" i="0" baseline="0">
              <a:solidFill>
                <a:schemeClr val="dk1"/>
              </a:solidFill>
              <a:latin typeface="+mn-ea"/>
              <a:ea typeface="+mn-ea"/>
              <a:cs typeface="+mn-cs"/>
            </a:rPr>
            <a:t>0.1</a:t>
          </a:r>
          <a:r>
            <a:rPr lang="ja-JP" altLang="ja-JP" sz="1200" b="0" i="0" baseline="0">
              <a:solidFill>
                <a:schemeClr val="dk1"/>
              </a:solidFill>
              <a:latin typeface="+mn-ea"/>
              <a:ea typeface="+mn-ea"/>
              <a:cs typeface="+mn-cs"/>
            </a:rPr>
            <a:t>増加となり上昇傾向にある。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今後も少子化・長寿化に伴い扶助費の増加が見込まれるため、扶助費の伸びを人件費及び公債費等の圧縮で補っていく。</a:t>
          </a:r>
          <a:endParaRPr lang="en-US" altLang="ja-JP" sz="12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20865</xdr:rowOff>
    </xdr:to>
    <xdr:cxnSp macro="">
      <xdr:nvCxnSpPr>
        <xdr:cNvPr id="189" name="直線コネクタ 188"/>
        <xdr:cNvCxnSpPr/>
      </xdr:nvCxnSpPr>
      <xdr:spPr>
        <a:xfrm>
          <a:off x="3987800" y="9439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55</xdr:row>
      <xdr:rowOff>9978</xdr:rowOff>
    </xdr:to>
    <xdr:cxnSp macro="">
      <xdr:nvCxnSpPr>
        <xdr:cNvPr id="192" name="直線コネクタ 191"/>
        <xdr:cNvCxnSpPr/>
      </xdr:nvCxnSpPr>
      <xdr:spPr>
        <a:xfrm>
          <a:off x="3098800" y="9330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72572</xdr:rowOff>
    </xdr:to>
    <xdr:cxnSp macro="">
      <xdr:nvCxnSpPr>
        <xdr:cNvPr id="195" name="直線コネクタ 194"/>
        <xdr:cNvCxnSpPr/>
      </xdr:nvCxnSpPr>
      <xdr:spPr>
        <a:xfrm>
          <a:off x="2209800" y="9254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167822</xdr:rowOff>
    </xdr:to>
    <xdr:cxnSp macro="">
      <xdr:nvCxnSpPr>
        <xdr:cNvPr id="198" name="直線コネクタ 197"/>
        <xdr:cNvCxnSpPr/>
      </xdr:nvCxnSpPr>
      <xdr:spPr>
        <a:xfrm>
          <a:off x="1320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8" name="円/楕円 207"/>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9"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0" name="円/楕円 209"/>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1" name="テキスト ボックス 210"/>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2" name="円/楕円 211"/>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133549</xdr:rowOff>
    </xdr:from>
    <xdr:ext cx="762000" cy="259045"/>
    <xdr:sp macro="" textlink="">
      <xdr:nvSpPr>
        <xdr:cNvPr id="213" name="テキスト ボックス 212"/>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4" name="円/楕円 213"/>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5" name="テキスト ボックス 214"/>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6" name="円/楕円 215"/>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7" name="テキスト ボックス 216"/>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200" b="0" i="0" baseline="0">
              <a:solidFill>
                <a:schemeClr val="dk1"/>
              </a:solidFill>
              <a:latin typeface="+mn-ea"/>
              <a:ea typeface="+mn-ea"/>
              <a:cs typeface="+mn-cs"/>
            </a:rPr>
            <a:t>その他に係る経常収支比率は類似団体平均より</a:t>
          </a:r>
          <a:r>
            <a:rPr lang="en-US" altLang="ja-JP" sz="1200" b="0" i="0" baseline="0">
              <a:solidFill>
                <a:schemeClr val="dk1"/>
              </a:solidFill>
              <a:latin typeface="+mn-ea"/>
              <a:ea typeface="+mn-ea"/>
              <a:cs typeface="+mn-cs"/>
            </a:rPr>
            <a:t>3.2</a:t>
          </a:r>
          <a:r>
            <a:rPr lang="ja-JP" altLang="ja-JP" sz="1200" b="0" i="0" baseline="0">
              <a:solidFill>
                <a:schemeClr val="dk1"/>
              </a:solidFill>
              <a:latin typeface="+mn-ea"/>
              <a:ea typeface="+mn-ea"/>
              <a:cs typeface="+mn-cs"/>
            </a:rPr>
            <a:t>、県内市町村平均より</a:t>
          </a:r>
          <a:r>
            <a:rPr lang="en-US" altLang="ja-JP" sz="1200" b="0" i="0" baseline="0">
              <a:solidFill>
                <a:schemeClr val="dk1"/>
              </a:solidFill>
              <a:latin typeface="+mn-ea"/>
              <a:ea typeface="+mn-ea"/>
              <a:cs typeface="+mn-cs"/>
            </a:rPr>
            <a:t>1.3</a:t>
          </a:r>
          <a:r>
            <a:rPr lang="ja-JP" altLang="ja-JP" sz="1200" b="0" i="0" baseline="0">
              <a:solidFill>
                <a:schemeClr val="dk1"/>
              </a:solidFill>
              <a:latin typeface="+mn-ea"/>
              <a:ea typeface="+mn-ea"/>
              <a:cs typeface="+mn-cs"/>
            </a:rPr>
            <a:t>下回っている。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しかし、今後、国民健康保険事業特別会計や介護保険事業特別会計への繰出金の増加が見込まれる。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国民健康保険事業特別会計の財政状況の悪化に伴い、赤字補てん的な繰出金が多額になっているため、国民健康保険税の適正化を図ることなどにより、普通会計の負担額を減らしていくよう努める。</a:t>
          </a:r>
          <a:endParaRPr lang="ja-JP" altLang="ja-JP" sz="1200">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86178</xdr:rowOff>
    </xdr:from>
    <xdr:to>
      <xdr:col>24</xdr:col>
      <xdr:colOff>31750</xdr:colOff>
      <xdr:row>55</xdr:row>
      <xdr:rowOff>151493</xdr:rowOff>
    </xdr:to>
    <xdr:cxnSp macro="">
      <xdr:nvCxnSpPr>
        <xdr:cNvPr id="252" name="直線コネクタ 251"/>
        <xdr:cNvCxnSpPr/>
      </xdr:nvCxnSpPr>
      <xdr:spPr>
        <a:xfrm flipV="1">
          <a:off x="15671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151493</xdr:rowOff>
    </xdr:to>
    <xdr:cxnSp macro="">
      <xdr:nvCxnSpPr>
        <xdr:cNvPr id="255" name="直線コネクタ 254"/>
        <xdr:cNvCxnSpPr/>
      </xdr:nvCxnSpPr>
      <xdr:spPr>
        <a:xfrm>
          <a:off x="14782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53522</xdr:rowOff>
    </xdr:from>
    <xdr:to>
      <xdr:col>21</xdr:col>
      <xdr:colOff>361950</xdr:colOff>
      <xdr:row>55</xdr:row>
      <xdr:rowOff>107950</xdr:rowOff>
    </xdr:to>
    <xdr:cxnSp macro="">
      <xdr:nvCxnSpPr>
        <xdr:cNvPr id="258" name="直線コネクタ 257"/>
        <xdr:cNvCxnSpPr/>
      </xdr:nvCxnSpPr>
      <xdr:spPr>
        <a:xfrm>
          <a:off x="13893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159657</xdr:rowOff>
    </xdr:from>
    <xdr:to>
      <xdr:col>20</xdr:col>
      <xdr:colOff>158750</xdr:colOff>
      <xdr:row>55</xdr:row>
      <xdr:rowOff>53522</xdr:rowOff>
    </xdr:to>
    <xdr:cxnSp macro="">
      <xdr:nvCxnSpPr>
        <xdr:cNvPr id="261" name="直線コネクタ 260"/>
        <xdr:cNvCxnSpPr/>
      </xdr:nvCxnSpPr>
      <xdr:spPr>
        <a:xfrm>
          <a:off x="13004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35378</xdr:rowOff>
    </xdr:from>
    <xdr:to>
      <xdr:col>24</xdr:col>
      <xdr:colOff>82550</xdr:colOff>
      <xdr:row>55</xdr:row>
      <xdr:rowOff>136978</xdr:rowOff>
    </xdr:to>
    <xdr:sp macro="" textlink="">
      <xdr:nvSpPr>
        <xdr:cNvPr id="271" name="円/楕円 270"/>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51905</xdr:rowOff>
    </xdr:from>
    <xdr:ext cx="762000" cy="259045"/>
    <xdr:sp macro="" textlink="">
      <xdr:nvSpPr>
        <xdr:cNvPr id="272"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100693</xdr:rowOff>
    </xdr:from>
    <xdr:to>
      <xdr:col>22</xdr:col>
      <xdr:colOff>615950</xdr:colOff>
      <xdr:row>56</xdr:row>
      <xdr:rowOff>30843</xdr:rowOff>
    </xdr:to>
    <xdr:sp macro="" textlink="">
      <xdr:nvSpPr>
        <xdr:cNvPr id="273" name="円/楕円 272"/>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41020</xdr:rowOff>
    </xdr:from>
    <xdr:ext cx="736600" cy="259045"/>
    <xdr:sp macro="" textlink="">
      <xdr:nvSpPr>
        <xdr:cNvPr id="274" name="テキスト ボックス 273"/>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5" name="円/楕円 274"/>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6" name="テキスト ボックス 275"/>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2722</xdr:rowOff>
    </xdr:from>
    <xdr:to>
      <xdr:col>20</xdr:col>
      <xdr:colOff>209550</xdr:colOff>
      <xdr:row>55</xdr:row>
      <xdr:rowOff>104322</xdr:rowOff>
    </xdr:to>
    <xdr:sp macro="" textlink="">
      <xdr:nvSpPr>
        <xdr:cNvPr id="277" name="円/楕円 276"/>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78" name="テキスト ボックス 277"/>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79" name="円/楕円 278"/>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49184</xdr:rowOff>
    </xdr:from>
    <xdr:ext cx="762000" cy="259045"/>
    <xdr:sp macro="" textlink="">
      <xdr:nvSpPr>
        <xdr:cNvPr id="280" name="テキスト ボックス 279"/>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latin typeface="ＭＳ Ｐゴシック"/>
            </a:rPr>
            <a:t>  </a:t>
          </a:r>
          <a:r>
            <a:rPr lang="ja-JP" altLang="ja-JP" sz="1200" b="0" i="0" baseline="0">
              <a:solidFill>
                <a:schemeClr val="dk1"/>
              </a:solidFill>
              <a:latin typeface="+mn-ea"/>
              <a:ea typeface="+mn-ea"/>
              <a:cs typeface="+mn-cs"/>
            </a:rPr>
            <a:t>補助費等に係る経常収支比率は類似団体平均を</a:t>
          </a:r>
          <a:r>
            <a:rPr lang="en-US" altLang="ja-JP" sz="1200" b="0" i="0" baseline="0">
              <a:solidFill>
                <a:schemeClr val="dk1"/>
              </a:solidFill>
              <a:latin typeface="+mn-ea"/>
              <a:ea typeface="+mn-ea"/>
              <a:cs typeface="+mn-cs"/>
            </a:rPr>
            <a:t>4.7</a:t>
          </a:r>
          <a:r>
            <a:rPr lang="ja-JP" altLang="en-US" sz="1200" b="0" i="0" baseline="0">
              <a:solidFill>
                <a:schemeClr val="dk1"/>
              </a:solidFill>
              <a:latin typeface="+mn-ea"/>
              <a:ea typeface="+mn-ea"/>
              <a:cs typeface="+mn-cs"/>
            </a:rPr>
            <a:t>、県内市町村平均を</a:t>
          </a:r>
          <a:r>
            <a:rPr lang="en-US" altLang="ja-JP" sz="1200" b="0" i="0" baseline="0">
              <a:solidFill>
                <a:schemeClr val="dk1"/>
              </a:solidFill>
              <a:latin typeface="+mn-ea"/>
              <a:ea typeface="+mn-ea"/>
              <a:cs typeface="+mn-cs"/>
            </a:rPr>
            <a:t>3.8</a:t>
          </a:r>
          <a:r>
            <a:rPr lang="ja-JP" altLang="en-US" sz="1200" b="0" i="0" baseline="0">
              <a:solidFill>
                <a:schemeClr val="dk1"/>
              </a:solidFill>
              <a:latin typeface="+mn-ea"/>
              <a:ea typeface="+mn-ea"/>
              <a:cs typeface="+mn-cs"/>
            </a:rPr>
            <a:t>上回っている。これは、</a:t>
          </a:r>
          <a:r>
            <a:rPr lang="ja-JP" altLang="ja-JP" sz="1200" b="0" i="0" baseline="0">
              <a:solidFill>
                <a:schemeClr val="dk1"/>
              </a:solidFill>
              <a:latin typeface="+mn-lt"/>
              <a:ea typeface="+mn-ea"/>
              <a:cs typeface="+mn-cs"/>
            </a:rPr>
            <a:t>消防広域化により、埼玉東部消防組合が設立され、消防職員人件費が補助費等（組合負担金）に移行したことが主な要因である。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また、各種団体への補助金について、団体運営補助金から事業費補助金への移行を促すなどの見直しを進める。</a:t>
          </a:r>
          <a:endParaRPr lang="en-US" altLang="ja-JP" sz="1200" b="0" i="0" baseline="0">
            <a:solidFill>
              <a:schemeClr val="dk1"/>
            </a:solidFill>
            <a:latin typeface="+mn-ea"/>
            <a:ea typeface="+mn-ea"/>
            <a:cs typeface="+mn-cs"/>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39</xdr:row>
      <xdr:rowOff>1270</xdr:rowOff>
    </xdr:to>
    <xdr:cxnSp macro="">
      <xdr:nvCxnSpPr>
        <xdr:cNvPr id="312" name="直線コネクタ 311"/>
        <xdr:cNvCxnSpPr/>
      </xdr:nvCxnSpPr>
      <xdr:spPr>
        <a:xfrm>
          <a:off x="15671800" y="6101080"/>
          <a:ext cx="8382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100330</xdr:rowOff>
    </xdr:to>
    <xdr:cxnSp macro="">
      <xdr:nvCxnSpPr>
        <xdr:cNvPr id="315" name="直線コネクタ 314"/>
        <xdr:cNvCxnSpPr/>
      </xdr:nvCxnSpPr>
      <xdr:spPr>
        <a:xfrm>
          <a:off x="14782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100330</xdr:rowOff>
    </xdr:to>
    <xdr:cxnSp macro="">
      <xdr:nvCxnSpPr>
        <xdr:cNvPr id="318" name="直線コネクタ 317"/>
        <xdr:cNvCxnSpPr/>
      </xdr:nvCxnSpPr>
      <xdr:spPr>
        <a:xfrm>
          <a:off x="13893800" y="601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115570</xdr:rowOff>
    </xdr:to>
    <xdr:cxnSp macro="">
      <xdr:nvCxnSpPr>
        <xdr:cNvPr id="321" name="直線コネクタ 320"/>
        <xdr:cNvCxnSpPr/>
      </xdr:nvCxnSpPr>
      <xdr:spPr>
        <a:xfrm flipV="1">
          <a:off x="13004800" y="6017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31" name="円/楕円 330"/>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32"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3" name="円/楕円 332"/>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4" name="テキスト ボックス 333"/>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5" name="円/楕円 334"/>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6" name="テキスト ボックス 335"/>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7" name="円/楕円 336"/>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8" name="テキスト ボックス 337"/>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9" name="円/楕円 338"/>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40" name="テキスト ボックス 339"/>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latin typeface="ＭＳ Ｐゴシック"/>
            </a:rPr>
            <a:t>  </a:t>
          </a:r>
          <a:r>
            <a:rPr lang="ja-JP" altLang="ja-JP" sz="1200" b="0" i="0" baseline="0">
              <a:solidFill>
                <a:schemeClr val="dk1"/>
              </a:solidFill>
              <a:latin typeface="+mn-ea"/>
              <a:ea typeface="+mn-ea"/>
              <a:cs typeface="+mn-cs"/>
            </a:rPr>
            <a:t>公債費に係る経常収支比率は類似団体平均を</a:t>
          </a:r>
          <a:r>
            <a:rPr lang="en-US" altLang="ja-JP" sz="1200" b="0" i="0" baseline="0">
              <a:solidFill>
                <a:schemeClr val="dk1"/>
              </a:solidFill>
              <a:latin typeface="+mn-ea"/>
              <a:ea typeface="+mn-ea"/>
              <a:cs typeface="+mn-cs"/>
            </a:rPr>
            <a:t>2.0</a:t>
          </a:r>
          <a:r>
            <a:rPr lang="ja-JP" altLang="ja-JP" sz="1200" b="0" i="0" baseline="0">
              <a:solidFill>
                <a:schemeClr val="dk1"/>
              </a:solidFill>
              <a:latin typeface="+mn-ea"/>
              <a:ea typeface="+mn-ea"/>
              <a:cs typeface="+mn-cs"/>
            </a:rPr>
            <a:t>下回っているが、県内市町村平均を</a:t>
          </a:r>
          <a:r>
            <a:rPr lang="en-US" altLang="ja-JP" sz="1200" b="0" i="0" baseline="0">
              <a:solidFill>
                <a:schemeClr val="dk1"/>
              </a:solidFill>
              <a:latin typeface="+mn-ea"/>
              <a:ea typeface="+mn-ea"/>
              <a:cs typeface="+mn-cs"/>
            </a:rPr>
            <a:t>0.1</a:t>
          </a:r>
          <a:r>
            <a:rPr lang="ja-JP" altLang="ja-JP" sz="1200" b="0" i="0" baseline="0">
              <a:solidFill>
                <a:schemeClr val="dk1"/>
              </a:solidFill>
              <a:latin typeface="+mn-ea"/>
              <a:ea typeface="+mn-ea"/>
              <a:cs typeface="+mn-cs"/>
            </a:rPr>
            <a:t>上回っている。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不急の普通建設事業費を抑制することで、その財源となる市債の新規借入を圧縮する。また、市債の借入に当たっても、地方交付税措置の高いものを選択し、公債費負担の軽減を図る。</a:t>
          </a:r>
          <a:r>
            <a:rPr kumimoji="1" lang="ja-JP" altLang="en-US" sz="1200" baseline="0">
              <a:latin typeface="+mn-ea"/>
              <a:ea typeface="+mn-ea"/>
            </a:rPr>
            <a:t> </a:t>
          </a:r>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101854</xdr:rowOff>
    </xdr:to>
    <xdr:cxnSp macro="">
      <xdr:nvCxnSpPr>
        <xdr:cNvPr id="370" name="直線コネクタ 369"/>
        <xdr:cNvCxnSpPr/>
      </xdr:nvCxnSpPr>
      <xdr:spPr>
        <a:xfrm flipV="1">
          <a:off x="3987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143002</xdr:rowOff>
    </xdr:to>
    <xdr:cxnSp macro="">
      <xdr:nvCxnSpPr>
        <xdr:cNvPr id="373" name="直線コネクタ 372"/>
        <xdr:cNvCxnSpPr/>
      </xdr:nvCxnSpPr>
      <xdr:spPr>
        <a:xfrm flipV="1">
          <a:off x="3098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3556</xdr:rowOff>
    </xdr:to>
    <xdr:cxnSp macro="">
      <xdr:nvCxnSpPr>
        <xdr:cNvPr id="376" name="直線コネクタ 375"/>
        <xdr:cNvCxnSpPr/>
      </xdr:nvCxnSpPr>
      <xdr:spPr>
        <a:xfrm flipV="1">
          <a:off x="2209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104139</xdr:rowOff>
    </xdr:to>
    <xdr:cxnSp macro="">
      <xdr:nvCxnSpPr>
        <xdr:cNvPr id="379" name="直線コネクタ 378"/>
        <xdr:cNvCxnSpPr/>
      </xdr:nvCxnSpPr>
      <xdr:spPr>
        <a:xfrm flipV="1">
          <a:off x="1320800" y="133766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9" name="円/楕円 388"/>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0"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91" name="円/楕円 390"/>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92" name="テキスト ボックス 391"/>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93" name="円/楕円 392"/>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94" name="テキスト ボックス 39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5" name="円/楕円 394"/>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6" name="テキスト ボックス 395"/>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7" name="円/楕円 396"/>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98" name="テキスト ボックス 397"/>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kumimoji="0" lang="ja-JP" altLang="en-US" sz="1200" b="0" i="0" baseline="0">
              <a:solidFill>
                <a:schemeClr val="dk1"/>
              </a:solidFill>
              <a:latin typeface="+mn-ea"/>
              <a:ea typeface="+mn-ea"/>
              <a:cs typeface="+mn-cs"/>
            </a:rPr>
            <a:t>補助費等</a:t>
          </a:r>
          <a:r>
            <a:rPr lang="ja-JP" altLang="ja-JP" sz="1200" b="0" i="0" baseline="0">
              <a:solidFill>
                <a:schemeClr val="dk1"/>
              </a:solidFill>
              <a:latin typeface="+mn-ea"/>
              <a:ea typeface="+mn-ea"/>
              <a:cs typeface="+mn-cs"/>
            </a:rPr>
            <a:t>以外は類似団体平均を下回っている。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今後、増加の見込まれる扶助費の伸びに対応するため、合併のメリットを活かし、</a:t>
          </a:r>
          <a:r>
            <a:rPr lang="ja-JP" altLang="ja-JP" sz="1200" b="0" i="0" baseline="0">
              <a:solidFill>
                <a:schemeClr val="dk1"/>
              </a:solidFill>
              <a:latin typeface="+mn-lt"/>
              <a:ea typeface="+mn-ea"/>
              <a:cs typeface="+mn-cs"/>
            </a:rPr>
            <a:t>更なる行財政改革を推進</a:t>
          </a:r>
          <a:r>
            <a:rPr lang="ja-JP" altLang="en-US" sz="1200" b="0" i="0" baseline="0">
              <a:solidFill>
                <a:schemeClr val="dk1"/>
              </a:solidFill>
              <a:latin typeface="+mn-lt"/>
              <a:ea typeface="+mn-ea"/>
              <a:cs typeface="+mn-cs"/>
            </a:rPr>
            <a:t>する</a:t>
          </a:r>
          <a:r>
            <a:rPr lang="ja-JP" altLang="ja-JP" sz="1200" b="0" i="0" baseline="0">
              <a:solidFill>
                <a:schemeClr val="dk1"/>
              </a:solidFill>
              <a:latin typeface="+mn-lt"/>
              <a:ea typeface="+mn-ea"/>
              <a:cs typeface="+mn-cs"/>
            </a:rPr>
            <a:t>。</a:t>
          </a:r>
          <a:endParaRPr kumimoji="1" lang="ja-JP" altLang="en-US" sz="12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40132</xdr:rowOff>
    </xdr:to>
    <xdr:cxnSp macro="">
      <xdr:nvCxnSpPr>
        <xdr:cNvPr id="429" name="直線コネクタ 428"/>
        <xdr:cNvCxnSpPr/>
      </xdr:nvCxnSpPr>
      <xdr:spPr>
        <a:xfrm>
          <a:off x="15671800" y="129514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xdr:rowOff>
    </xdr:from>
    <xdr:to>
      <xdr:col>22</xdr:col>
      <xdr:colOff>565150</xdr:colOff>
      <xdr:row>75</xdr:row>
      <xdr:rowOff>92710</xdr:rowOff>
    </xdr:to>
    <xdr:cxnSp macro="">
      <xdr:nvCxnSpPr>
        <xdr:cNvPr id="432" name="直線コネクタ 431"/>
        <xdr:cNvCxnSpPr/>
      </xdr:nvCxnSpPr>
      <xdr:spPr>
        <a:xfrm>
          <a:off x="14782800" y="12869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75</xdr:row>
      <xdr:rowOff>10414</xdr:rowOff>
    </xdr:to>
    <xdr:cxnSp macro="">
      <xdr:nvCxnSpPr>
        <xdr:cNvPr id="435" name="直線コネクタ 434"/>
        <xdr:cNvCxnSpPr/>
      </xdr:nvCxnSpPr>
      <xdr:spPr>
        <a:xfrm>
          <a:off x="13893800" y="126679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75</xdr:row>
      <xdr:rowOff>69850</xdr:rowOff>
    </xdr:to>
    <xdr:cxnSp macro="">
      <xdr:nvCxnSpPr>
        <xdr:cNvPr id="438" name="直線コネクタ 437"/>
        <xdr:cNvCxnSpPr/>
      </xdr:nvCxnSpPr>
      <xdr:spPr>
        <a:xfrm flipV="1">
          <a:off x="13004800" y="126679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160782</xdr:rowOff>
    </xdr:from>
    <xdr:to>
      <xdr:col>24</xdr:col>
      <xdr:colOff>82550</xdr:colOff>
      <xdr:row>76</xdr:row>
      <xdr:rowOff>90932</xdr:rowOff>
    </xdr:to>
    <xdr:sp macro="" textlink="">
      <xdr:nvSpPr>
        <xdr:cNvPr id="448" name="円/楕円 447"/>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5859</xdr:rowOff>
    </xdr:from>
    <xdr:ext cx="762000" cy="259045"/>
    <xdr:sp macro="" textlink="">
      <xdr:nvSpPr>
        <xdr:cNvPr id="449"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0" name="円/楕円 449"/>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1" name="テキスト ボックス 45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52" name="円/楕円 451"/>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53" name="テキスト ボックス 452"/>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101346</xdr:rowOff>
    </xdr:from>
    <xdr:to>
      <xdr:col>20</xdr:col>
      <xdr:colOff>209550</xdr:colOff>
      <xdr:row>74</xdr:row>
      <xdr:rowOff>31496</xdr:rowOff>
    </xdr:to>
    <xdr:sp macro="" textlink="">
      <xdr:nvSpPr>
        <xdr:cNvPr id="454" name="円/楕円 453"/>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41673</xdr:rowOff>
    </xdr:from>
    <xdr:ext cx="762000" cy="259045"/>
    <xdr:sp macro="" textlink="">
      <xdr:nvSpPr>
        <xdr:cNvPr id="455" name="テキスト ボックス 454"/>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6" name="円/楕円 45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7" name="テキスト ボックス 45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埼玉県加須市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42951</xdr:rowOff>
    </xdr:from>
    <xdr:to>
      <xdr:col>4</xdr:col>
      <xdr:colOff>1117600</xdr:colOff>
      <xdr:row>16</xdr:row>
      <xdr:rowOff>54643</xdr:rowOff>
    </xdr:to>
    <xdr:cxnSp macro="">
      <xdr:nvCxnSpPr>
        <xdr:cNvPr id="52" name="直線コネクタ 51"/>
        <xdr:cNvCxnSpPr/>
      </xdr:nvCxnSpPr>
      <xdr:spPr bwMode="auto">
        <a:xfrm>
          <a:off x="5003800" y="2833776"/>
          <a:ext cx="647700" cy="1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132856</xdr:rowOff>
    </xdr:from>
    <xdr:to>
      <xdr:col>4</xdr:col>
      <xdr:colOff>469900</xdr:colOff>
      <xdr:row>16</xdr:row>
      <xdr:rowOff>42951</xdr:rowOff>
    </xdr:to>
    <xdr:cxnSp macro="">
      <xdr:nvCxnSpPr>
        <xdr:cNvPr id="55" name="直線コネクタ 54"/>
        <xdr:cNvCxnSpPr/>
      </xdr:nvCxnSpPr>
      <xdr:spPr bwMode="auto">
        <a:xfrm>
          <a:off x="4305300" y="2752231"/>
          <a:ext cx="698500" cy="8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122635</xdr:rowOff>
    </xdr:from>
    <xdr:to>
      <xdr:col>3</xdr:col>
      <xdr:colOff>904875</xdr:colOff>
      <xdr:row>15</xdr:row>
      <xdr:rowOff>132856</xdr:rowOff>
    </xdr:to>
    <xdr:cxnSp macro="">
      <xdr:nvCxnSpPr>
        <xdr:cNvPr id="58" name="直線コネクタ 57"/>
        <xdr:cNvCxnSpPr/>
      </xdr:nvCxnSpPr>
      <xdr:spPr bwMode="auto">
        <a:xfrm>
          <a:off x="3606800" y="2742010"/>
          <a:ext cx="698500" cy="1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35669</xdr:rowOff>
    </xdr:from>
    <xdr:to>
      <xdr:col>3</xdr:col>
      <xdr:colOff>206375</xdr:colOff>
      <xdr:row>15</xdr:row>
      <xdr:rowOff>122635</xdr:rowOff>
    </xdr:to>
    <xdr:cxnSp macro="">
      <xdr:nvCxnSpPr>
        <xdr:cNvPr id="61" name="直線コネクタ 60"/>
        <xdr:cNvCxnSpPr/>
      </xdr:nvCxnSpPr>
      <xdr:spPr bwMode="auto">
        <a:xfrm>
          <a:off x="2908300" y="2655044"/>
          <a:ext cx="698500" cy="8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3843</xdr:rowOff>
    </xdr:from>
    <xdr:to>
      <xdr:col>5</xdr:col>
      <xdr:colOff>34925</xdr:colOff>
      <xdr:row>16</xdr:row>
      <xdr:rowOff>105443</xdr:rowOff>
    </xdr:to>
    <xdr:sp macro="" textlink="">
      <xdr:nvSpPr>
        <xdr:cNvPr id="71" name="円/楕円 70"/>
        <xdr:cNvSpPr/>
      </xdr:nvSpPr>
      <xdr:spPr bwMode="auto">
        <a:xfrm>
          <a:off x="5600700" y="279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147370</xdr:rowOff>
    </xdr:from>
    <xdr:ext cx="762000" cy="259045"/>
    <xdr:sp macro="" textlink="">
      <xdr:nvSpPr>
        <xdr:cNvPr id="72" name="人口1人当たり決算額の推移該当値テキスト130"/>
        <xdr:cNvSpPr txBox="1"/>
      </xdr:nvSpPr>
      <xdr:spPr>
        <a:xfrm>
          <a:off x="5740400" y="27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163601</xdr:rowOff>
    </xdr:from>
    <xdr:to>
      <xdr:col>4</xdr:col>
      <xdr:colOff>520700</xdr:colOff>
      <xdr:row>16</xdr:row>
      <xdr:rowOff>93751</xdr:rowOff>
    </xdr:to>
    <xdr:sp macro="" textlink="">
      <xdr:nvSpPr>
        <xdr:cNvPr id="73" name="円/楕円 72"/>
        <xdr:cNvSpPr/>
      </xdr:nvSpPr>
      <xdr:spPr bwMode="auto">
        <a:xfrm>
          <a:off x="4953000" y="278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78528</xdr:rowOff>
    </xdr:from>
    <xdr:ext cx="736600" cy="259045"/>
    <xdr:sp macro="" textlink="">
      <xdr:nvSpPr>
        <xdr:cNvPr id="74" name="テキスト ボックス 73"/>
        <xdr:cNvSpPr txBox="1"/>
      </xdr:nvSpPr>
      <xdr:spPr>
        <a:xfrm>
          <a:off x="4622800" y="286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82056</xdr:rowOff>
    </xdr:from>
    <xdr:to>
      <xdr:col>3</xdr:col>
      <xdr:colOff>955675</xdr:colOff>
      <xdr:row>16</xdr:row>
      <xdr:rowOff>12206</xdr:rowOff>
    </xdr:to>
    <xdr:sp macro="" textlink="">
      <xdr:nvSpPr>
        <xdr:cNvPr id="75" name="円/楕円 74"/>
        <xdr:cNvSpPr/>
      </xdr:nvSpPr>
      <xdr:spPr bwMode="auto">
        <a:xfrm>
          <a:off x="4254500" y="270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168433</xdr:rowOff>
    </xdr:from>
    <xdr:ext cx="762000" cy="259045"/>
    <xdr:sp macro="" textlink="">
      <xdr:nvSpPr>
        <xdr:cNvPr id="76" name="テキスト ボックス 75"/>
        <xdr:cNvSpPr txBox="1"/>
      </xdr:nvSpPr>
      <xdr:spPr>
        <a:xfrm>
          <a:off x="3924300" y="27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71835</xdr:rowOff>
    </xdr:from>
    <xdr:to>
      <xdr:col>3</xdr:col>
      <xdr:colOff>257175</xdr:colOff>
      <xdr:row>16</xdr:row>
      <xdr:rowOff>1985</xdr:rowOff>
    </xdr:to>
    <xdr:sp macro="" textlink="">
      <xdr:nvSpPr>
        <xdr:cNvPr id="77" name="円/楕円 76"/>
        <xdr:cNvSpPr/>
      </xdr:nvSpPr>
      <xdr:spPr bwMode="auto">
        <a:xfrm>
          <a:off x="3556000" y="269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158212</xdr:rowOff>
    </xdr:from>
    <xdr:ext cx="762000" cy="259045"/>
    <xdr:sp macro="" textlink="">
      <xdr:nvSpPr>
        <xdr:cNvPr id="78" name="テキスト ボックス 77"/>
        <xdr:cNvSpPr txBox="1"/>
      </xdr:nvSpPr>
      <xdr:spPr>
        <a:xfrm>
          <a:off x="3225800" y="277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66,592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156319</xdr:rowOff>
    </xdr:from>
    <xdr:to>
      <xdr:col>2</xdr:col>
      <xdr:colOff>692150</xdr:colOff>
      <xdr:row>15</xdr:row>
      <xdr:rowOff>86469</xdr:rowOff>
    </xdr:to>
    <xdr:sp macro="" textlink="">
      <xdr:nvSpPr>
        <xdr:cNvPr id="79" name="円/楕円 78"/>
        <xdr:cNvSpPr/>
      </xdr:nvSpPr>
      <xdr:spPr bwMode="auto">
        <a:xfrm>
          <a:off x="2857500" y="260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71246</xdr:rowOff>
    </xdr:from>
    <xdr:ext cx="762000" cy="259045"/>
    <xdr:sp macro="" textlink="">
      <xdr:nvSpPr>
        <xdr:cNvPr id="80" name="テキスト ボックス 79"/>
        <xdr:cNvSpPr txBox="1"/>
      </xdr:nvSpPr>
      <xdr:spPr>
        <a:xfrm>
          <a:off x="2527300" y="269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155477</xdr:rowOff>
    </xdr:from>
    <xdr:to>
      <xdr:col>4</xdr:col>
      <xdr:colOff>1117600</xdr:colOff>
      <xdr:row>37</xdr:row>
      <xdr:rowOff>81574</xdr:rowOff>
    </xdr:to>
    <xdr:cxnSp macro="">
      <xdr:nvCxnSpPr>
        <xdr:cNvPr id="116" name="直線コネクタ 115"/>
        <xdr:cNvCxnSpPr/>
      </xdr:nvCxnSpPr>
      <xdr:spPr bwMode="auto">
        <a:xfrm>
          <a:off x="5003800" y="7108727"/>
          <a:ext cx="647700" cy="9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155477</xdr:rowOff>
    </xdr:from>
    <xdr:to>
      <xdr:col>4</xdr:col>
      <xdr:colOff>469900</xdr:colOff>
      <xdr:row>36</xdr:row>
      <xdr:rowOff>160082</xdr:rowOff>
    </xdr:to>
    <xdr:cxnSp macro="">
      <xdr:nvCxnSpPr>
        <xdr:cNvPr id="119" name="直線コネクタ 118"/>
        <xdr:cNvCxnSpPr/>
      </xdr:nvCxnSpPr>
      <xdr:spPr bwMode="auto">
        <a:xfrm flipV="1">
          <a:off x="4305300" y="7108727"/>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29388</xdr:rowOff>
    </xdr:from>
    <xdr:to>
      <xdr:col>3</xdr:col>
      <xdr:colOff>904875</xdr:colOff>
      <xdr:row>36</xdr:row>
      <xdr:rowOff>160082</xdr:rowOff>
    </xdr:to>
    <xdr:cxnSp macro="">
      <xdr:nvCxnSpPr>
        <xdr:cNvPr id="122" name="直線コネクタ 121"/>
        <xdr:cNvCxnSpPr/>
      </xdr:nvCxnSpPr>
      <xdr:spPr bwMode="auto">
        <a:xfrm>
          <a:off x="3606800" y="6982638"/>
          <a:ext cx="698500" cy="130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29388</xdr:rowOff>
    </xdr:from>
    <xdr:to>
      <xdr:col>3</xdr:col>
      <xdr:colOff>206375</xdr:colOff>
      <xdr:row>36</xdr:row>
      <xdr:rowOff>120861</xdr:rowOff>
    </xdr:to>
    <xdr:cxnSp macro="">
      <xdr:nvCxnSpPr>
        <xdr:cNvPr id="125" name="直線コネクタ 124"/>
        <xdr:cNvCxnSpPr/>
      </xdr:nvCxnSpPr>
      <xdr:spPr bwMode="auto">
        <a:xfrm flipV="1">
          <a:off x="2908300" y="6982638"/>
          <a:ext cx="698500" cy="9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30774</xdr:rowOff>
    </xdr:from>
    <xdr:to>
      <xdr:col>5</xdr:col>
      <xdr:colOff>34925</xdr:colOff>
      <xdr:row>37</xdr:row>
      <xdr:rowOff>132374</xdr:rowOff>
    </xdr:to>
    <xdr:sp macro="" textlink="">
      <xdr:nvSpPr>
        <xdr:cNvPr id="135" name="円/楕円 134"/>
        <xdr:cNvSpPr/>
      </xdr:nvSpPr>
      <xdr:spPr bwMode="auto">
        <a:xfrm>
          <a:off x="5600700" y="715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2851</xdr:rowOff>
    </xdr:from>
    <xdr:ext cx="762000" cy="259045"/>
    <xdr:sp macro="" textlink="">
      <xdr:nvSpPr>
        <xdr:cNvPr id="136" name="人口1人当たり決算額の推移該当値テキスト445"/>
        <xdr:cNvSpPr txBox="1"/>
      </xdr:nvSpPr>
      <xdr:spPr>
        <a:xfrm>
          <a:off x="5740400" y="7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104677</xdr:rowOff>
    </xdr:from>
    <xdr:to>
      <xdr:col>4</xdr:col>
      <xdr:colOff>520700</xdr:colOff>
      <xdr:row>37</xdr:row>
      <xdr:rowOff>34827</xdr:rowOff>
    </xdr:to>
    <xdr:sp macro="" textlink="">
      <xdr:nvSpPr>
        <xdr:cNvPr id="137" name="円/楕円 136"/>
        <xdr:cNvSpPr/>
      </xdr:nvSpPr>
      <xdr:spPr bwMode="auto">
        <a:xfrm>
          <a:off x="4953000" y="705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216454</xdr:rowOff>
    </xdr:from>
    <xdr:ext cx="736600" cy="259045"/>
    <xdr:sp macro="" textlink="">
      <xdr:nvSpPr>
        <xdr:cNvPr id="138" name="テキスト ボックス 137"/>
        <xdr:cNvSpPr txBox="1"/>
      </xdr:nvSpPr>
      <xdr:spPr>
        <a:xfrm>
          <a:off x="4622800" y="682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109282</xdr:rowOff>
    </xdr:from>
    <xdr:to>
      <xdr:col>3</xdr:col>
      <xdr:colOff>955675</xdr:colOff>
      <xdr:row>37</xdr:row>
      <xdr:rowOff>39432</xdr:rowOff>
    </xdr:to>
    <xdr:sp macro="" textlink="">
      <xdr:nvSpPr>
        <xdr:cNvPr id="139" name="円/楕円 138"/>
        <xdr:cNvSpPr/>
      </xdr:nvSpPr>
      <xdr:spPr bwMode="auto">
        <a:xfrm>
          <a:off x="4254500" y="706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24209</xdr:rowOff>
    </xdr:from>
    <xdr:ext cx="762000" cy="259045"/>
    <xdr:sp macro="" textlink="">
      <xdr:nvSpPr>
        <xdr:cNvPr id="140" name="テキスト ボックス 139"/>
        <xdr:cNvSpPr txBox="1"/>
      </xdr:nvSpPr>
      <xdr:spPr>
        <a:xfrm>
          <a:off x="3924300" y="714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321488</xdr:rowOff>
    </xdr:from>
    <xdr:to>
      <xdr:col>3</xdr:col>
      <xdr:colOff>257175</xdr:colOff>
      <xdr:row>36</xdr:row>
      <xdr:rowOff>80188</xdr:rowOff>
    </xdr:to>
    <xdr:sp macro="" textlink="">
      <xdr:nvSpPr>
        <xdr:cNvPr id="141" name="円/楕円 140"/>
        <xdr:cNvSpPr/>
      </xdr:nvSpPr>
      <xdr:spPr bwMode="auto">
        <a:xfrm>
          <a:off x="3556000" y="693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64965</xdr:rowOff>
    </xdr:from>
    <xdr:ext cx="762000" cy="259045"/>
    <xdr:sp macro="" textlink="">
      <xdr:nvSpPr>
        <xdr:cNvPr id="142" name="テキスト ボックス 141"/>
        <xdr:cNvSpPr txBox="1"/>
      </xdr:nvSpPr>
      <xdr:spPr>
        <a:xfrm>
          <a:off x="3225800" y="701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70061</xdr:rowOff>
    </xdr:from>
    <xdr:to>
      <xdr:col>2</xdr:col>
      <xdr:colOff>692150</xdr:colOff>
      <xdr:row>37</xdr:row>
      <xdr:rowOff>211</xdr:rowOff>
    </xdr:to>
    <xdr:sp macro="" textlink="">
      <xdr:nvSpPr>
        <xdr:cNvPr id="143" name="円/楕円 142"/>
        <xdr:cNvSpPr/>
      </xdr:nvSpPr>
      <xdr:spPr bwMode="auto">
        <a:xfrm>
          <a:off x="2857500" y="702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156438</xdr:rowOff>
    </xdr:from>
    <xdr:ext cx="762000" cy="259045"/>
    <xdr:sp macro="" textlink="">
      <xdr:nvSpPr>
        <xdr:cNvPr id="144" name="テキスト ボックス 143"/>
        <xdr:cNvSpPr txBox="1"/>
      </xdr:nvSpPr>
      <xdr:spPr>
        <a:xfrm>
          <a:off x="2527300" y="710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日の合併により普通交付税及び臨時財政対策債の優遇措置が継続しているものの、扶助費の伸びなどにより、実質収支額が前年度と比べて</a:t>
          </a:r>
          <a:r>
            <a:rPr lang="en-US" altLang="ja-JP" sz="1200" b="0" i="0" baseline="0">
              <a:solidFill>
                <a:schemeClr val="dk1"/>
              </a:solidFill>
              <a:latin typeface="+mn-ea"/>
              <a:ea typeface="+mn-ea"/>
              <a:cs typeface="+mn-cs"/>
            </a:rPr>
            <a:t>44,196</a:t>
          </a:r>
          <a:r>
            <a:rPr lang="ja-JP" altLang="ja-JP" sz="1200" b="0" i="0" baseline="0">
              <a:solidFill>
                <a:schemeClr val="dk1"/>
              </a:solidFill>
              <a:latin typeface="+mn-ea"/>
              <a:ea typeface="+mn-ea"/>
              <a:cs typeface="+mn-cs"/>
            </a:rPr>
            <a:t>千円</a:t>
          </a:r>
          <a:r>
            <a:rPr lang="ja-JP" altLang="en-US" sz="1200" b="0" i="0" baseline="0">
              <a:solidFill>
                <a:schemeClr val="dk1"/>
              </a:solidFill>
              <a:latin typeface="+mn-ea"/>
              <a:ea typeface="+mn-ea"/>
              <a:cs typeface="+mn-cs"/>
            </a:rPr>
            <a:t>減少</a:t>
          </a:r>
          <a:r>
            <a:rPr lang="ja-JP" altLang="ja-JP" sz="1200" b="0" i="0" baseline="0">
              <a:solidFill>
                <a:schemeClr val="dk1"/>
              </a:solidFill>
              <a:latin typeface="+mn-ea"/>
              <a:ea typeface="+mn-ea"/>
              <a:cs typeface="+mn-cs"/>
            </a:rPr>
            <a:t>した。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普通交付税優遇措置のある平成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年度までは、実質収支比率に急激な増減はないものと見込まれる。</a:t>
          </a:r>
          <a:endParaRPr lang="en-US" altLang="ja-JP" sz="1200" b="0" i="0" baseline="0">
            <a:solidFill>
              <a:schemeClr val="dk1"/>
            </a:solidFill>
            <a:latin typeface="+mn-ea"/>
            <a:ea typeface="+mn-ea"/>
            <a:cs typeface="+mn-cs"/>
          </a:endParaRPr>
        </a:p>
        <a:p>
          <a:pPr rtl="0"/>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しかし、段階的減少が始まる平成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年度以降、実質収支額が減少していくことが予想されることから、市民サービスを安定的に提供できる財政基盤を確保するため、「収支の均衡」、「債務残高の圧縮」、「将来への備え」の</a:t>
          </a:r>
          <a:r>
            <a:rPr lang="en-US" altLang="ja-JP" sz="1200" b="0" i="0" baseline="0">
              <a:solidFill>
                <a:schemeClr val="dk1"/>
              </a:solidFill>
              <a:latin typeface="+mn-ea"/>
              <a:ea typeface="+mn-ea"/>
              <a:cs typeface="+mn-cs"/>
            </a:rPr>
            <a:t>3</a:t>
          </a:r>
          <a:r>
            <a:rPr lang="ja-JP" altLang="ja-JP" sz="1200" b="0" i="0" baseline="0">
              <a:solidFill>
                <a:schemeClr val="dk1"/>
              </a:solidFill>
              <a:latin typeface="+mn-ea"/>
              <a:ea typeface="+mn-ea"/>
              <a:cs typeface="+mn-cs"/>
            </a:rPr>
            <a:t>つの基本方針にのっとり、健全な財政運営を図っていく。</a:t>
          </a:r>
          <a:endParaRPr lang="ja-JP" altLang="ja-JP" sz="1200">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年度も平成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年度と同様に、全ての会計において赤字額はなかった。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一般会計は、行財政改革などにより人件費及び公債費が減少した</a:t>
          </a:r>
          <a:r>
            <a:rPr lang="ja-JP" altLang="en-US" sz="1200" b="0" i="0" baseline="0">
              <a:solidFill>
                <a:schemeClr val="dk1"/>
              </a:solidFill>
              <a:latin typeface="+mn-ea"/>
              <a:ea typeface="+mn-ea"/>
              <a:cs typeface="+mn-cs"/>
            </a:rPr>
            <a:t>が</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扶助費が増加したため、</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年度の</a:t>
          </a:r>
          <a:r>
            <a:rPr lang="en-US" altLang="ja-JP" sz="1200" b="0" i="0" baseline="0">
              <a:solidFill>
                <a:schemeClr val="dk1"/>
              </a:solidFill>
              <a:latin typeface="+mn-ea"/>
              <a:ea typeface="+mn-ea"/>
              <a:cs typeface="+mn-cs"/>
            </a:rPr>
            <a:t>9.46%</a:t>
          </a:r>
          <a:r>
            <a:rPr lang="ja-JP" altLang="ja-JP" sz="1200" b="0" i="0" baseline="0">
              <a:solidFill>
                <a:schemeClr val="dk1"/>
              </a:solidFill>
              <a:latin typeface="+mn-ea"/>
              <a:ea typeface="+mn-ea"/>
              <a:cs typeface="+mn-cs"/>
            </a:rPr>
            <a:t>から</a:t>
          </a:r>
          <a:r>
            <a:rPr lang="en-US" altLang="ja-JP" sz="1200" b="0" i="0" baseline="0">
              <a:solidFill>
                <a:schemeClr val="dk1"/>
              </a:solidFill>
              <a:latin typeface="+mn-ea"/>
              <a:ea typeface="+mn-ea"/>
              <a:cs typeface="+mn-cs"/>
            </a:rPr>
            <a:t>0.26</a:t>
          </a:r>
          <a:r>
            <a:rPr lang="ja-JP" altLang="ja-JP" sz="1200" b="0" i="0" baseline="0">
              <a:solidFill>
                <a:schemeClr val="dk1"/>
              </a:solidFill>
              <a:latin typeface="+mn-ea"/>
              <a:ea typeface="+mn-ea"/>
              <a:cs typeface="+mn-cs"/>
            </a:rPr>
            <a:t>ポイント</a:t>
          </a:r>
          <a:r>
            <a:rPr lang="ja-JP" altLang="en-US" sz="1200" b="0" i="0" baseline="0">
              <a:solidFill>
                <a:schemeClr val="dk1"/>
              </a:solidFill>
              <a:latin typeface="+mn-ea"/>
              <a:ea typeface="+mn-ea"/>
              <a:cs typeface="+mn-cs"/>
            </a:rPr>
            <a:t>減少</a:t>
          </a:r>
          <a:r>
            <a:rPr lang="ja-JP" altLang="ja-JP" sz="1200" b="0" i="0" baseline="0">
              <a:solidFill>
                <a:schemeClr val="dk1"/>
              </a:solidFill>
              <a:latin typeface="+mn-ea"/>
              <a:ea typeface="+mn-ea"/>
              <a:cs typeface="+mn-cs"/>
            </a:rPr>
            <a:t>し</a:t>
          </a:r>
          <a:r>
            <a:rPr lang="ja-JP" altLang="en-US"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9.20%</a:t>
          </a:r>
          <a:r>
            <a:rPr lang="ja-JP" altLang="ja-JP" sz="1200" b="0" i="0" baseline="0">
              <a:solidFill>
                <a:schemeClr val="dk1"/>
              </a:solidFill>
              <a:latin typeface="+mn-ea"/>
              <a:ea typeface="+mn-ea"/>
              <a:cs typeface="+mn-cs"/>
            </a:rPr>
            <a:t>となった。</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下水道事業会計は、今後、老朽化した下水道処理施設の大規模改築事業が数年にわたり続くことから、より一層の経営努力の必要性がある。</a:t>
          </a:r>
          <a:endParaRPr lang="ja-JP" altLang="ja-JP" sz="1200">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最も大きな割合を占める元利償還金は、平成</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年度</a:t>
          </a:r>
          <a:r>
            <a:rPr lang="ja-JP" altLang="en-US" sz="1200" b="0" i="0" baseline="0">
              <a:solidFill>
                <a:schemeClr val="dk1"/>
              </a:solidFill>
              <a:latin typeface="+mn-ea"/>
              <a:ea typeface="+mn-ea"/>
              <a:cs typeface="+mn-cs"/>
            </a:rPr>
            <a:t>花崎北幼稚園園舎取得事業債、昭和</a:t>
          </a:r>
          <a:r>
            <a:rPr lang="en-US" altLang="ja-JP" sz="1200" b="0" i="0" baseline="0">
              <a:solidFill>
                <a:schemeClr val="dk1"/>
              </a:solidFill>
              <a:latin typeface="+mn-ea"/>
              <a:ea typeface="+mn-ea"/>
              <a:cs typeface="+mn-cs"/>
            </a:rPr>
            <a:t>62</a:t>
          </a:r>
          <a:r>
            <a:rPr lang="ja-JP" altLang="en-US" sz="1200" b="0" i="0" baseline="0">
              <a:solidFill>
                <a:schemeClr val="dk1"/>
              </a:solidFill>
              <a:latin typeface="+mn-ea"/>
              <a:ea typeface="+mn-ea"/>
              <a:cs typeface="+mn-cs"/>
            </a:rPr>
            <a:t>年度東中・昭和中危険校舎増改築事業債</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12</a:t>
          </a:r>
          <a:r>
            <a:rPr lang="ja-JP" altLang="ja-JP" sz="1200" b="0" i="0" baseline="0">
              <a:solidFill>
                <a:schemeClr val="dk1"/>
              </a:solidFill>
              <a:latin typeface="+mn-ea"/>
              <a:ea typeface="+mn-ea"/>
              <a:cs typeface="+mn-cs"/>
            </a:rPr>
            <a:t>年度</a:t>
          </a:r>
          <a:r>
            <a:rPr lang="ja-JP" altLang="en-US" sz="1200" b="0" i="0" baseline="0">
              <a:solidFill>
                <a:schemeClr val="dk1"/>
              </a:solidFill>
              <a:latin typeface="+mn-ea"/>
              <a:ea typeface="+mn-ea"/>
              <a:cs typeface="+mn-cs"/>
            </a:rPr>
            <a:t>市街地排水路整備事業債</a:t>
          </a:r>
          <a:r>
            <a:rPr lang="ja-JP" altLang="ja-JP" sz="1200" b="0" i="0" baseline="0">
              <a:solidFill>
                <a:schemeClr val="dk1"/>
              </a:solidFill>
              <a:latin typeface="+mn-ea"/>
              <a:ea typeface="+mn-ea"/>
              <a:cs typeface="+mn-cs"/>
            </a:rPr>
            <a:t>などの返済終了により、</a:t>
          </a:r>
          <a:r>
            <a:rPr lang="en-US" altLang="ja-JP" sz="1200" b="0" i="0" baseline="0">
              <a:solidFill>
                <a:schemeClr val="dk1"/>
              </a:solidFill>
              <a:latin typeface="+mn-ea"/>
              <a:ea typeface="+mn-ea"/>
              <a:cs typeface="+mn-cs"/>
            </a:rPr>
            <a:t>287</a:t>
          </a:r>
          <a:r>
            <a:rPr lang="ja-JP" altLang="ja-JP" sz="1200" b="0" i="0" baseline="0">
              <a:solidFill>
                <a:schemeClr val="dk1"/>
              </a:solidFill>
              <a:latin typeface="+mn-ea"/>
              <a:ea typeface="+mn-ea"/>
              <a:cs typeface="+mn-cs"/>
            </a:rPr>
            <a:t>百万円</a:t>
          </a:r>
          <a:r>
            <a:rPr lang="ja-JP" altLang="en-US" sz="1200" b="0" i="0" baseline="0">
              <a:solidFill>
                <a:schemeClr val="dk1"/>
              </a:solidFill>
              <a:latin typeface="+mn-ea"/>
              <a:ea typeface="+mn-ea"/>
              <a:cs typeface="+mn-cs"/>
            </a:rPr>
            <a:t>減</a:t>
          </a:r>
          <a:r>
            <a:rPr lang="ja-JP" altLang="ja-JP" sz="1200" b="0" i="0" baseline="0">
              <a:solidFill>
                <a:schemeClr val="dk1"/>
              </a:solidFill>
              <a:latin typeface="+mn-ea"/>
              <a:ea typeface="+mn-ea"/>
              <a:cs typeface="+mn-cs"/>
            </a:rPr>
            <a:t>の</a:t>
          </a:r>
          <a:r>
            <a:rPr lang="en-US" altLang="ja-JP" sz="1200" b="0" i="0" baseline="0">
              <a:solidFill>
                <a:schemeClr val="dk1"/>
              </a:solidFill>
              <a:latin typeface="+mn-ea"/>
              <a:ea typeface="+mn-ea"/>
              <a:cs typeface="+mn-cs"/>
            </a:rPr>
            <a:t>3,692</a:t>
          </a:r>
          <a:r>
            <a:rPr lang="ja-JP" altLang="ja-JP" sz="1200" b="0" i="0" baseline="0">
              <a:solidFill>
                <a:schemeClr val="dk1"/>
              </a:solidFill>
              <a:latin typeface="+mn-ea"/>
              <a:ea typeface="+mn-ea"/>
              <a:cs typeface="+mn-cs"/>
            </a:rPr>
            <a:t>百万円となった。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交付税に算入（措置）された公債費の</a:t>
          </a:r>
          <a:r>
            <a:rPr lang="ja-JP" altLang="en-US" sz="1200" b="0" i="0" baseline="0">
              <a:solidFill>
                <a:schemeClr val="dk1"/>
              </a:solidFill>
              <a:latin typeface="+mn-ea"/>
              <a:ea typeface="+mn-ea"/>
              <a:cs typeface="+mn-cs"/>
            </a:rPr>
            <a:t>増</a:t>
          </a:r>
          <a:r>
            <a:rPr lang="ja-JP" altLang="ja-JP" sz="1200" b="0" i="0" baseline="0">
              <a:solidFill>
                <a:schemeClr val="dk1"/>
              </a:solidFill>
              <a:latin typeface="+mn-ea"/>
              <a:ea typeface="+mn-ea"/>
              <a:cs typeface="+mn-cs"/>
            </a:rPr>
            <a:t>などにより、算入公債費等は</a:t>
          </a:r>
          <a:r>
            <a:rPr lang="en-US" altLang="ja-JP" sz="1200" b="0" i="0" baseline="0">
              <a:solidFill>
                <a:schemeClr val="dk1"/>
              </a:solidFill>
              <a:latin typeface="+mn-ea"/>
              <a:ea typeface="+mn-ea"/>
              <a:cs typeface="+mn-cs"/>
            </a:rPr>
            <a:t>100</a:t>
          </a:r>
          <a:r>
            <a:rPr lang="ja-JP" altLang="ja-JP" sz="1200" b="0" i="0" baseline="0">
              <a:solidFill>
                <a:schemeClr val="dk1"/>
              </a:solidFill>
              <a:latin typeface="+mn-ea"/>
              <a:ea typeface="+mn-ea"/>
              <a:cs typeface="+mn-cs"/>
            </a:rPr>
            <a:t>百万円</a:t>
          </a:r>
          <a:r>
            <a:rPr lang="ja-JP" altLang="en-US" sz="1200" b="0" i="0" baseline="0">
              <a:solidFill>
                <a:schemeClr val="dk1"/>
              </a:solidFill>
              <a:latin typeface="+mn-ea"/>
              <a:ea typeface="+mn-ea"/>
              <a:cs typeface="+mn-cs"/>
            </a:rPr>
            <a:t>増</a:t>
          </a:r>
          <a:r>
            <a:rPr lang="ja-JP" altLang="ja-JP" sz="1200" b="0" i="0" baseline="0">
              <a:solidFill>
                <a:schemeClr val="dk1"/>
              </a:solidFill>
              <a:latin typeface="+mn-ea"/>
              <a:ea typeface="+mn-ea"/>
              <a:cs typeface="+mn-cs"/>
            </a:rPr>
            <a:t>の</a:t>
          </a:r>
          <a:r>
            <a:rPr lang="en-US" altLang="ja-JP" sz="1200" b="0" i="0" baseline="0">
              <a:solidFill>
                <a:schemeClr val="dk1"/>
              </a:solidFill>
              <a:latin typeface="+mn-ea"/>
              <a:ea typeface="+mn-ea"/>
              <a:cs typeface="+mn-cs"/>
            </a:rPr>
            <a:t>3,546</a:t>
          </a:r>
          <a:r>
            <a:rPr lang="ja-JP" altLang="ja-JP" sz="1200" b="0" i="0" baseline="0">
              <a:solidFill>
                <a:schemeClr val="dk1"/>
              </a:solidFill>
              <a:latin typeface="+mn-ea"/>
              <a:ea typeface="+mn-ea"/>
              <a:cs typeface="+mn-cs"/>
            </a:rPr>
            <a:t>百万円となった。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今後、高金利の市債を繰上返済し、低金利なものに借り換えるなどの公債費負担軽減策を実施していく。</a:t>
          </a:r>
          <a:endParaRPr lang="en-US" altLang="ja-JP" sz="1200" b="0" i="0" baseline="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一般会計等に係る地方債の現在高は、通常返済終了（平成</a:t>
          </a:r>
          <a:r>
            <a:rPr lang="en-US" altLang="ja-JP" sz="1200" b="0" i="0" baseline="0">
              <a:solidFill>
                <a:schemeClr val="dk1"/>
              </a:solidFill>
              <a:latin typeface="+mn-ea"/>
              <a:ea typeface="+mn-ea"/>
              <a:cs typeface="+mn-cs"/>
            </a:rPr>
            <a:t>15</a:t>
          </a:r>
          <a:r>
            <a:rPr lang="ja-JP" altLang="ja-JP" sz="1200" b="0" i="0" baseline="0">
              <a:solidFill>
                <a:schemeClr val="dk1"/>
              </a:solidFill>
              <a:latin typeface="+mn-ea"/>
              <a:ea typeface="+mn-ea"/>
              <a:cs typeface="+mn-cs"/>
            </a:rPr>
            <a:t>年度</a:t>
          </a:r>
          <a:r>
            <a:rPr lang="ja-JP" altLang="en-US" sz="1200" b="0" i="0" baseline="0">
              <a:solidFill>
                <a:schemeClr val="dk1"/>
              </a:solidFill>
              <a:latin typeface="+mn-ea"/>
              <a:ea typeface="+mn-ea"/>
              <a:cs typeface="+mn-cs"/>
            </a:rPr>
            <a:t>騎西生涯学習施設建設事業債</a:t>
          </a:r>
          <a:r>
            <a:rPr lang="ja-JP" altLang="ja-JP" sz="1200" b="0" i="0" baseline="0">
              <a:solidFill>
                <a:schemeClr val="dk1"/>
              </a:solidFill>
              <a:latin typeface="+mn-ea"/>
              <a:ea typeface="+mn-ea"/>
              <a:cs typeface="+mn-cs"/>
            </a:rPr>
            <a:t>、</a:t>
          </a:r>
          <a:r>
            <a:rPr lang="ja-JP" altLang="en-US" sz="1200" b="0" i="0" baseline="0">
              <a:solidFill>
                <a:schemeClr val="dk1"/>
              </a:solidFill>
              <a:latin typeface="+mn-ea"/>
              <a:ea typeface="+mn-ea"/>
              <a:cs typeface="+mn-cs"/>
            </a:rPr>
            <a:t>昭和</a:t>
          </a:r>
          <a:r>
            <a:rPr lang="en-US" altLang="ja-JP" sz="1200" b="0" i="0" baseline="0">
              <a:solidFill>
                <a:schemeClr val="dk1"/>
              </a:solidFill>
              <a:latin typeface="+mn-ea"/>
              <a:ea typeface="+mn-ea"/>
              <a:cs typeface="+mn-cs"/>
            </a:rPr>
            <a:t>62</a:t>
          </a:r>
          <a:r>
            <a:rPr lang="ja-JP" altLang="ja-JP" sz="1200" b="0" i="0" baseline="0">
              <a:solidFill>
                <a:schemeClr val="dk1"/>
              </a:solidFill>
              <a:latin typeface="+mn-ea"/>
              <a:ea typeface="+mn-ea"/>
              <a:cs typeface="+mn-cs"/>
            </a:rPr>
            <a:t>年度</a:t>
          </a:r>
          <a:r>
            <a:rPr lang="ja-JP" altLang="en-US" sz="1200" b="0" i="0" baseline="0">
              <a:solidFill>
                <a:schemeClr val="dk1"/>
              </a:solidFill>
              <a:latin typeface="+mn-ea"/>
              <a:ea typeface="+mn-ea"/>
              <a:cs typeface="+mn-cs"/>
            </a:rPr>
            <a:t>原道小学校校舎改築事業</a:t>
          </a:r>
          <a:r>
            <a:rPr lang="ja-JP" altLang="ja-JP" sz="1200" b="0" i="0" baseline="0">
              <a:solidFill>
                <a:schemeClr val="dk1"/>
              </a:solidFill>
              <a:latin typeface="+mn-ea"/>
              <a:ea typeface="+mn-ea"/>
              <a:cs typeface="+mn-cs"/>
            </a:rPr>
            <a:t>債、平成</a:t>
          </a:r>
          <a:r>
            <a:rPr lang="en-US" altLang="ja-JP" sz="1200" b="0" i="0" baseline="0">
              <a:solidFill>
                <a:schemeClr val="dk1"/>
              </a:solidFill>
              <a:latin typeface="+mn-ea"/>
              <a:ea typeface="+mn-ea"/>
              <a:cs typeface="+mn-cs"/>
            </a:rPr>
            <a:t>5</a:t>
          </a:r>
          <a:r>
            <a:rPr lang="ja-JP" altLang="ja-JP" sz="1200" b="0" i="0" baseline="0">
              <a:solidFill>
                <a:schemeClr val="dk1"/>
              </a:solidFill>
              <a:latin typeface="+mn-ea"/>
              <a:ea typeface="+mn-ea"/>
              <a:cs typeface="+mn-cs"/>
            </a:rPr>
            <a:t>年度</a:t>
          </a:r>
          <a:r>
            <a:rPr lang="ja-JP" altLang="en-US" sz="1200" b="0" i="0" baseline="0">
              <a:solidFill>
                <a:schemeClr val="dk1"/>
              </a:solidFill>
              <a:latin typeface="+mn-ea"/>
              <a:ea typeface="+mn-ea"/>
              <a:cs typeface="+mn-cs"/>
            </a:rPr>
            <a:t>臨時地方道整備事業</a:t>
          </a:r>
          <a:r>
            <a:rPr lang="ja-JP" altLang="ja-JP" sz="1200" b="0" i="0" baseline="0">
              <a:solidFill>
                <a:schemeClr val="dk1"/>
              </a:solidFill>
              <a:latin typeface="+mn-ea"/>
              <a:ea typeface="+mn-ea"/>
              <a:cs typeface="+mn-cs"/>
            </a:rPr>
            <a:t>債等）</a:t>
          </a:r>
          <a:r>
            <a:rPr lang="ja-JP" altLang="en-US" sz="1200" b="0" i="0" baseline="0">
              <a:solidFill>
                <a:schemeClr val="dk1"/>
              </a:solidFill>
              <a:latin typeface="+mn-ea"/>
              <a:ea typeface="+mn-ea"/>
              <a:cs typeface="+mn-cs"/>
            </a:rPr>
            <a:t>の減はあったが、新発債発行額が元金償還額を上回ったため、</a:t>
          </a:r>
          <a:r>
            <a:rPr lang="en-US" altLang="ja-JP" sz="1200" b="0" i="0" baseline="0">
              <a:solidFill>
                <a:schemeClr val="dk1"/>
              </a:solidFill>
              <a:latin typeface="+mn-ea"/>
              <a:ea typeface="+mn-ea"/>
              <a:cs typeface="+mn-cs"/>
            </a:rPr>
            <a:t>367</a:t>
          </a:r>
          <a:r>
            <a:rPr lang="ja-JP" altLang="ja-JP" sz="1200" b="0" i="0" baseline="0">
              <a:solidFill>
                <a:schemeClr val="dk1"/>
              </a:solidFill>
              <a:latin typeface="+mn-ea"/>
              <a:ea typeface="+mn-ea"/>
              <a:cs typeface="+mn-cs"/>
            </a:rPr>
            <a:t>百万円</a:t>
          </a:r>
          <a:r>
            <a:rPr lang="ja-JP" altLang="en-US" sz="1200" b="0" i="0" baseline="0">
              <a:solidFill>
                <a:schemeClr val="dk1"/>
              </a:solidFill>
              <a:latin typeface="+mn-ea"/>
              <a:ea typeface="+mn-ea"/>
              <a:cs typeface="+mn-cs"/>
            </a:rPr>
            <a:t>増</a:t>
          </a:r>
          <a:r>
            <a:rPr lang="ja-JP" altLang="ja-JP" sz="1200" b="0" i="0" baseline="0">
              <a:solidFill>
                <a:schemeClr val="dk1"/>
              </a:solidFill>
              <a:latin typeface="+mn-ea"/>
              <a:ea typeface="+mn-ea"/>
              <a:cs typeface="+mn-cs"/>
            </a:rPr>
            <a:t>の</a:t>
          </a:r>
          <a:r>
            <a:rPr lang="en-US" altLang="ja-JP" sz="1200" b="0" i="0" baseline="0">
              <a:solidFill>
                <a:schemeClr val="dk1"/>
              </a:solidFill>
              <a:latin typeface="+mn-ea"/>
              <a:ea typeface="+mn-ea"/>
              <a:cs typeface="+mn-cs"/>
            </a:rPr>
            <a:t>34,801</a:t>
          </a:r>
          <a:r>
            <a:rPr lang="ja-JP" altLang="ja-JP" sz="1200" b="0" i="0" baseline="0">
              <a:solidFill>
                <a:schemeClr val="dk1"/>
              </a:solidFill>
              <a:latin typeface="+mn-ea"/>
              <a:ea typeface="+mn-ea"/>
              <a:cs typeface="+mn-cs"/>
            </a:rPr>
            <a:t>百万円となった。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充当可能基金は、公共施設等再整備基金の増などにより</a:t>
          </a:r>
          <a:r>
            <a:rPr lang="en-US" altLang="ja-JP" sz="1200" b="0" i="0" baseline="0">
              <a:solidFill>
                <a:schemeClr val="dk1"/>
              </a:solidFill>
              <a:latin typeface="+mn-ea"/>
              <a:ea typeface="+mn-ea"/>
              <a:cs typeface="+mn-cs"/>
            </a:rPr>
            <a:t>839</a:t>
          </a:r>
          <a:r>
            <a:rPr lang="ja-JP" altLang="ja-JP" sz="1200" b="0" i="0" baseline="0">
              <a:solidFill>
                <a:schemeClr val="dk1"/>
              </a:solidFill>
              <a:latin typeface="+mn-ea"/>
              <a:ea typeface="+mn-ea"/>
              <a:cs typeface="+mn-cs"/>
            </a:rPr>
            <a:t>百万円増の</a:t>
          </a:r>
          <a:r>
            <a:rPr lang="en-US" altLang="ja-JP" sz="1200" b="0" i="0" baseline="0">
              <a:solidFill>
                <a:schemeClr val="dk1"/>
              </a:solidFill>
              <a:latin typeface="+mn-ea"/>
              <a:ea typeface="+mn-ea"/>
              <a:cs typeface="+mn-cs"/>
            </a:rPr>
            <a:t>11,339</a:t>
          </a:r>
          <a:r>
            <a:rPr lang="ja-JP" altLang="ja-JP" sz="1200" b="0" i="0" baseline="0">
              <a:solidFill>
                <a:schemeClr val="dk1"/>
              </a:solidFill>
              <a:latin typeface="+mn-ea"/>
              <a:ea typeface="+mn-ea"/>
              <a:cs typeface="+mn-cs"/>
            </a:rPr>
            <a:t>百万円となった。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充当可能特定歳入は、都市計画税収の充当見込額の減などにより</a:t>
          </a:r>
          <a:r>
            <a:rPr lang="en-US" altLang="ja-JP" sz="1200" b="0" i="0" baseline="0">
              <a:solidFill>
                <a:schemeClr val="dk1"/>
              </a:solidFill>
              <a:latin typeface="+mn-ea"/>
              <a:ea typeface="+mn-ea"/>
              <a:cs typeface="+mn-cs"/>
            </a:rPr>
            <a:t>412</a:t>
          </a:r>
          <a:r>
            <a:rPr lang="ja-JP" altLang="ja-JP" sz="1200" b="0" i="0" baseline="0">
              <a:solidFill>
                <a:schemeClr val="dk1"/>
              </a:solidFill>
              <a:latin typeface="+mn-ea"/>
              <a:ea typeface="+mn-ea"/>
              <a:cs typeface="+mn-cs"/>
            </a:rPr>
            <a:t>百万円減の</a:t>
          </a:r>
          <a:r>
            <a:rPr lang="en-US" altLang="ja-JP" sz="1200" b="0" i="0" baseline="0">
              <a:solidFill>
                <a:schemeClr val="dk1"/>
              </a:solidFill>
              <a:latin typeface="+mn-ea"/>
              <a:ea typeface="+mn-ea"/>
              <a:cs typeface="+mn-cs"/>
            </a:rPr>
            <a:t>6,250</a:t>
          </a:r>
          <a:r>
            <a:rPr lang="ja-JP" altLang="ja-JP" sz="1200" b="0" i="0" baseline="0">
              <a:solidFill>
                <a:schemeClr val="dk1"/>
              </a:solidFill>
              <a:latin typeface="+mn-ea"/>
              <a:ea typeface="+mn-ea"/>
              <a:cs typeface="+mn-cs"/>
            </a:rPr>
            <a:t>百万円となった。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今後も普通建設事業の適切な取捨選択により事業費を抑制し、その財源となる市債の新規借入を圧縮し、引き続き将来負担の軽減を目指す。</a:t>
          </a:r>
          <a:endParaRPr lang="en-US" altLang="ja-JP" sz="1200" b="0" i="0" baseline="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41555975</v>
      </c>
      <c r="BO4" s="349"/>
      <c r="BP4" s="349"/>
      <c r="BQ4" s="349"/>
      <c r="BR4" s="349"/>
      <c r="BS4" s="349"/>
      <c r="BT4" s="349"/>
      <c r="BU4" s="350"/>
      <c r="BV4" s="348">
        <v>40126676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9.5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38416194</v>
      </c>
      <c r="BO5" s="386"/>
      <c r="BP5" s="386"/>
      <c r="BQ5" s="386"/>
      <c r="BR5" s="386"/>
      <c r="BS5" s="386"/>
      <c r="BT5" s="386"/>
      <c r="BU5" s="387"/>
      <c r="BV5" s="385">
        <v>37190198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3139781</v>
      </c>
      <c r="BO6" s="386"/>
      <c r="BP6" s="386"/>
      <c r="BQ6" s="386"/>
      <c r="BR6" s="386"/>
      <c r="BS6" s="386"/>
      <c r="BT6" s="386"/>
      <c r="BU6" s="387"/>
      <c r="BV6" s="385">
        <v>2936478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92.3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828625</v>
      </c>
      <c r="BO7" s="386"/>
      <c r="BP7" s="386"/>
      <c r="BQ7" s="386"/>
      <c r="BR7" s="386"/>
      <c r="BS7" s="386"/>
      <c r="BT7" s="386"/>
      <c r="BU7" s="387"/>
      <c r="BV7" s="385">
        <v>581126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24830010</v>
      </c>
      <c r="CU7" s="386"/>
      <c r="CV7" s="386"/>
      <c r="CW7" s="386"/>
      <c r="CX7" s="386"/>
      <c r="CY7" s="386"/>
      <c r="CZ7" s="386"/>
      <c r="DA7" s="387"/>
      <c r="DB7" s="385">
        <v>24757991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2311156</v>
      </c>
      <c r="BO8" s="386"/>
      <c r="BP8" s="386"/>
      <c r="BQ8" s="386"/>
      <c r="BR8" s="386"/>
      <c r="BS8" s="386"/>
      <c r="BT8" s="386"/>
      <c r="BU8" s="387"/>
      <c r="BV8" s="385">
        <v>2355352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115002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-44196</v>
      </c>
      <c r="BO9" s="386"/>
      <c r="BP9" s="386"/>
      <c r="BQ9" s="386"/>
      <c r="BR9" s="386"/>
      <c r="BS9" s="386"/>
      <c r="BT9" s="386"/>
      <c r="BU9" s="387"/>
      <c r="BV9" s="385">
        <v>-4353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115497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9036</v>
      </c>
      <c r="BO10" s="386"/>
      <c r="BP10" s="386"/>
      <c r="BQ10" s="386"/>
      <c r="BR10" s="386"/>
      <c r="BS10" s="386"/>
      <c r="BT10" s="386"/>
      <c r="BU10" s="387"/>
      <c r="BV10" s="385">
        <v>5443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525304</v>
      </c>
      <c r="BO11" s="386"/>
      <c r="BP11" s="386"/>
      <c r="BQ11" s="386"/>
      <c r="BR11" s="386"/>
      <c r="BS11" s="386"/>
      <c r="BT11" s="386"/>
      <c r="BU11" s="387"/>
      <c r="BV11" s="385">
        <v>241029</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115812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141631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114434</v>
      </c>
      <c r="S13" s="467"/>
      <c r="T13" s="467"/>
      <c r="U13" s="467"/>
      <c r="V13" s="468"/>
      <c r="W13" s="401" t="s">
        <v>123</v>
      </c>
      <c r="X13" s="402"/>
      <c r="Y13" s="402"/>
      <c r="Z13" s="402"/>
      <c r="AA13" s="402"/>
      <c r="AB13" s="392"/>
      <c r="AC13" s="436">
        <v>2930</v>
      </c>
      <c r="AD13" s="437"/>
      <c r="AE13" s="437"/>
      <c r="AF13" s="437"/>
      <c r="AG13" s="476"/>
      <c r="AH13" s="436">
        <v>4040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490144</v>
      </c>
      <c r="BO13" s="386"/>
      <c r="BP13" s="386"/>
      <c r="BQ13" s="386"/>
      <c r="BR13" s="386"/>
      <c r="BS13" s="386"/>
      <c r="BT13" s="386"/>
      <c r="BU13" s="387"/>
      <c r="BV13" s="385">
        <v>100488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116142</v>
      </c>
      <c r="S14" s="467"/>
      <c r="T14" s="467"/>
      <c r="U14" s="467"/>
      <c r="V14" s="468"/>
      <c r="W14" s="375"/>
      <c r="X14" s="376"/>
      <c r="Y14" s="376"/>
      <c r="Z14" s="376"/>
      <c r="AA14" s="376"/>
      <c r="AB14" s="365"/>
      <c r="AC14" s="469">
        <v>5.3</v>
      </c>
      <c r="AD14" s="470"/>
      <c r="AE14" s="470"/>
      <c r="AF14" s="470"/>
      <c r="AG14" s="471"/>
      <c r="AH14" s="469">
        <v>6.8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14.7</v>
      </c>
      <c r="CU14" s="481"/>
      <c r="CV14" s="481"/>
      <c r="CW14" s="481"/>
      <c r="CX14" s="481"/>
      <c r="CY14" s="481"/>
      <c r="CZ14" s="481"/>
      <c r="DA14" s="482"/>
      <c r="DB14" s="480">
        <v>24.5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114795</v>
      </c>
      <c r="S15" s="467"/>
      <c r="T15" s="467"/>
      <c r="U15" s="467"/>
      <c r="V15" s="468"/>
      <c r="W15" s="401" t="s">
        <v>130</v>
      </c>
      <c r="X15" s="402"/>
      <c r="Y15" s="402"/>
      <c r="Z15" s="402"/>
      <c r="AA15" s="402"/>
      <c r="AB15" s="392"/>
      <c r="AC15" s="436">
        <v>16419</v>
      </c>
      <c r="AD15" s="437"/>
      <c r="AE15" s="437"/>
      <c r="AF15" s="437"/>
      <c r="AG15" s="476"/>
      <c r="AH15" s="436">
        <v>18502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13078460</v>
      </c>
      <c r="BO15" s="349"/>
      <c r="BP15" s="349"/>
      <c r="BQ15" s="349"/>
      <c r="BR15" s="349"/>
      <c r="BS15" s="349"/>
      <c r="BT15" s="349"/>
      <c r="BU15" s="350"/>
      <c r="BV15" s="348">
        <v>12615329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29.7</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16988450</v>
      </c>
      <c r="BO16" s="386"/>
      <c r="BP16" s="386"/>
      <c r="BQ16" s="386"/>
      <c r="BR16" s="386"/>
      <c r="BS16" s="386"/>
      <c r="BT16" s="386"/>
      <c r="BU16" s="387"/>
      <c r="BV16" s="385">
        <v>17088037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35927</v>
      </c>
      <c r="AD17" s="437"/>
      <c r="AE17" s="437"/>
      <c r="AF17" s="437"/>
      <c r="AG17" s="476"/>
      <c r="AH17" s="436">
        <v>36435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16847888</v>
      </c>
      <c r="BO17" s="386"/>
      <c r="BP17" s="386"/>
      <c r="BQ17" s="386"/>
      <c r="BR17" s="386"/>
      <c r="BS17" s="386"/>
      <c r="BT17" s="386"/>
      <c r="BU17" s="387"/>
      <c r="BV17" s="385">
        <v>16201068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133.47</v>
      </c>
      <c r="M18" s="498"/>
      <c r="N18" s="498"/>
      <c r="O18" s="498"/>
      <c r="P18" s="498"/>
      <c r="Q18" s="498"/>
      <c r="R18" s="499"/>
      <c r="S18" s="499"/>
      <c r="T18" s="499"/>
      <c r="U18" s="499"/>
      <c r="V18" s="500"/>
      <c r="W18" s="403"/>
      <c r="X18" s="404"/>
      <c r="Y18" s="404"/>
      <c r="Z18" s="404"/>
      <c r="AA18" s="404"/>
      <c r="AB18" s="395"/>
      <c r="AC18" s="501">
        <v>65</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21207947</v>
      </c>
      <c r="BO18" s="386"/>
      <c r="BP18" s="386"/>
      <c r="BQ18" s="386"/>
      <c r="BR18" s="386"/>
      <c r="BS18" s="386"/>
      <c r="BT18" s="386"/>
      <c r="BU18" s="387"/>
      <c r="BV18" s="385">
        <v>21207489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862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30400121</v>
      </c>
      <c r="BO19" s="386"/>
      <c r="BP19" s="386"/>
      <c r="BQ19" s="386"/>
      <c r="BR19" s="386"/>
      <c r="BS19" s="386"/>
      <c r="BT19" s="386"/>
      <c r="BU19" s="387"/>
      <c r="BV19" s="385">
        <v>30140407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39460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34800930</v>
      </c>
      <c r="BO23" s="386"/>
      <c r="BP23" s="386"/>
      <c r="BQ23" s="386"/>
      <c r="BR23" s="386"/>
      <c r="BS23" s="386"/>
      <c r="BT23" s="386"/>
      <c r="BU23" s="387"/>
      <c r="BV23" s="385">
        <v>34433678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9100</v>
      </c>
      <c r="R24" s="437"/>
      <c r="S24" s="437"/>
      <c r="T24" s="437"/>
      <c r="U24" s="437"/>
      <c r="V24" s="476"/>
      <c r="W24" s="531"/>
      <c r="X24" s="519"/>
      <c r="Y24" s="520"/>
      <c r="Z24" s="435" t="s">
        <v>153</v>
      </c>
      <c r="AA24" s="415"/>
      <c r="AB24" s="415"/>
      <c r="AC24" s="415"/>
      <c r="AD24" s="415"/>
      <c r="AE24" s="415"/>
      <c r="AF24" s="415"/>
      <c r="AG24" s="416"/>
      <c r="AH24" s="436">
        <v>623</v>
      </c>
      <c r="AI24" s="437"/>
      <c r="AJ24" s="437"/>
      <c r="AK24" s="437"/>
      <c r="AL24" s="476"/>
      <c r="AM24" s="436">
        <v>2025996</v>
      </c>
      <c r="AN24" s="437"/>
      <c r="AO24" s="437"/>
      <c r="AP24" s="437"/>
      <c r="AQ24" s="437"/>
      <c r="AR24" s="476"/>
      <c r="AS24" s="436">
        <v>3252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29894707</v>
      </c>
      <c r="BO24" s="386"/>
      <c r="BP24" s="386"/>
      <c r="BQ24" s="386"/>
      <c r="BR24" s="386"/>
      <c r="BS24" s="386"/>
      <c r="BT24" s="386"/>
      <c r="BU24" s="387"/>
      <c r="BV24" s="385">
        <v>28119981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7820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3404170</v>
      </c>
      <c r="BO25" s="349"/>
      <c r="BP25" s="349"/>
      <c r="BQ25" s="349"/>
      <c r="BR25" s="349"/>
      <c r="BS25" s="349"/>
      <c r="BT25" s="349"/>
      <c r="BU25" s="350"/>
      <c r="BV25" s="348">
        <v>2852644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7190</v>
      </c>
      <c r="R26" s="437"/>
      <c r="S26" s="437"/>
      <c r="T26" s="437"/>
      <c r="U26" s="437"/>
      <c r="V26" s="476"/>
      <c r="W26" s="531"/>
      <c r="X26" s="519"/>
      <c r="Y26" s="520"/>
      <c r="Z26" s="435" t="s">
        <v>159</v>
      </c>
      <c r="AA26" s="539"/>
      <c r="AB26" s="539"/>
      <c r="AC26" s="539"/>
      <c r="AD26" s="539"/>
      <c r="AE26" s="539"/>
      <c r="AF26" s="539"/>
      <c r="AG26" s="540"/>
      <c r="AH26" s="436">
        <v>26</v>
      </c>
      <c r="AI26" s="437"/>
      <c r="AJ26" s="437"/>
      <c r="AK26" s="437"/>
      <c r="AL26" s="476"/>
      <c r="AM26" s="436">
        <v>76596</v>
      </c>
      <c r="AN26" s="437"/>
      <c r="AO26" s="437"/>
      <c r="AP26" s="437"/>
      <c r="AQ26" s="437"/>
      <c r="AR26" s="476"/>
      <c r="AS26" s="436">
        <v>2946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4520</v>
      </c>
      <c r="R27" s="437"/>
      <c r="S27" s="437"/>
      <c r="T27" s="437"/>
      <c r="U27" s="437"/>
      <c r="V27" s="476"/>
      <c r="W27" s="531"/>
      <c r="X27" s="519"/>
      <c r="Y27" s="520"/>
      <c r="Z27" s="435" t="s">
        <v>162</v>
      </c>
      <c r="AA27" s="415"/>
      <c r="AB27" s="415"/>
      <c r="AC27" s="415"/>
      <c r="AD27" s="415"/>
      <c r="AE27" s="415"/>
      <c r="AF27" s="415"/>
      <c r="AG27" s="416"/>
      <c r="AH27" s="436">
        <v>54</v>
      </c>
      <c r="AI27" s="437"/>
      <c r="AJ27" s="437"/>
      <c r="AK27" s="437"/>
      <c r="AL27" s="476"/>
      <c r="AM27" s="436">
        <v>168006</v>
      </c>
      <c r="AN27" s="437"/>
      <c r="AO27" s="437"/>
      <c r="AP27" s="437"/>
      <c r="AQ27" s="437"/>
      <c r="AR27" s="476"/>
      <c r="AS27" s="436">
        <v>3111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947793</v>
      </c>
      <c r="BO27" s="553"/>
      <c r="BP27" s="553"/>
      <c r="BQ27" s="553"/>
      <c r="BR27" s="553"/>
      <c r="BS27" s="553"/>
      <c r="BT27" s="553"/>
      <c r="BU27" s="554"/>
      <c r="BV27" s="552">
        <v>945184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4040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2818122</v>
      </c>
      <c r="BO28" s="349"/>
      <c r="BP28" s="349"/>
      <c r="BQ28" s="349"/>
      <c r="BR28" s="349"/>
      <c r="BS28" s="349"/>
      <c r="BT28" s="349"/>
      <c r="BU28" s="350"/>
      <c r="BV28" s="348">
        <v>2809086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30</v>
      </c>
      <c r="M29" s="437"/>
      <c r="N29" s="437"/>
      <c r="O29" s="437"/>
      <c r="P29" s="476"/>
      <c r="Q29" s="436">
        <v>3780</v>
      </c>
      <c r="R29" s="437"/>
      <c r="S29" s="437"/>
      <c r="T29" s="437"/>
      <c r="U29" s="437"/>
      <c r="V29" s="476"/>
      <c r="W29" s="531"/>
      <c r="X29" s="519"/>
      <c r="Y29" s="520"/>
      <c r="Z29" s="435" t="s">
        <v>169</v>
      </c>
      <c r="AA29" s="415"/>
      <c r="AB29" s="415"/>
      <c r="AC29" s="415"/>
      <c r="AD29" s="415"/>
      <c r="AE29" s="415"/>
      <c r="AF29" s="415"/>
      <c r="AG29" s="416"/>
      <c r="AH29" s="436">
        <v>677</v>
      </c>
      <c r="AI29" s="437"/>
      <c r="AJ29" s="437"/>
      <c r="AK29" s="437"/>
      <c r="AL29" s="476"/>
      <c r="AM29" s="436">
        <v>2194002</v>
      </c>
      <c r="AN29" s="437"/>
      <c r="AO29" s="437"/>
      <c r="AP29" s="437"/>
      <c r="AQ29" s="437"/>
      <c r="AR29" s="476"/>
      <c r="AS29" s="436">
        <v>3241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1009511</v>
      </c>
      <c r="BO29" s="386"/>
      <c r="BP29" s="386"/>
      <c r="BQ29" s="386"/>
      <c r="BR29" s="386"/>
      <c r="BS29" s="386"/>
      <c r="BT29" s="386"/>
      <c r="BU29" s="387"/>
      <c r="BV29" s="385">
        <v>1529066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6475185</v>
      </c>
      <c r="BO30" s="553"/>
      <c r="BP30" s="553"/>
      <c r="BQ30" s="553"/>
      <c r="BR30" s="553"/>
      <c r="BS30" s="553"/>
      <c r="BT30" s="553"/>
      <c r="BU30" s="554"/>
      <c r="BV30" s="552">
        <v>5156740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IF('各会計、関係団体の財政状況及び健全化判断比率'!B34="","",'各会計、関係団体の財政状況及び健全化判断比率'!B34)</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加須市・羽生市水防事務組合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浮野食品</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国民健康保険直営診療所特別会計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IF('各会計、関係団体の財政状況及び健全化判断比率'!B35="","",'各会計、関係団体の財政状況及び健全化判断比率'!B35)</f>
        <v>加須都市計画事業不動岡土地区画整理事業特別会計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広域利根斎場組合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米米倶楽部</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幸手都市計画事業野中土地区画整理事業特別会計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IF('各会計、関係団体の財政状況及び健全化判断比率'!B36="","",'各会計、関係団体の財政状況及び健全化判断比率'!B36)</f>
        <v>加須都市計画事業三俣第二土地区画整理事業特別会計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埼玉県都市競艇組合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渡良瀬遊水地アクリメーション振興財団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幸手都市計画事業栗橋駅西（大利根地区）土地区画整理事業特別会計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埼玉県後期高齢者医療広域連合（一般会計）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河野博士育英事業特別会計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埼玉県後期高齢者医療広域連合（特別会計）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埼玉県市町村総合事務組合（一般会計）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埼玉県市町村総合事務組合（交通災害特別会計）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彩の国さいたま人づくり広域連合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埼玉東部消防組合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6" zoomScaleSheetLayoutView="100" workbookViewId="0">
      <selection activeCell="BG38" sqref="BG38:BU3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36381</v>
      </c>
      <c r="J41" s="83">
        <v>35478</v>
      </c>
      <c r="K41" s="83">
        <v>35060</v>
      </c>
      <c r="L41" s="83">
        <v>34434</v>
      </c>
      <c r="M41" s="84">
        <v>34801</v>
      </c>
    </row>
    <row r="42" spans="2:13" ht="27.75" customHeight="1">
      <c r="B42" s="1169"/>
      <c r="C42" s="1170"/>
      <c r="D42" s="85"/>
      <c r="E42" s="1175" t="s">
        <v>26</v>
      </c>
      <c r="F42" s="1175"/>
      <c r="G42" s="1175"/>
      <c r="H42" s="1176"/>
      <c r="I42" s="86">
        <v>647</v>
      </c>
      <c r="J42" s="87">
        <v>558</v>
      </c>
      <c r="K42" s="87">
        <v>477</v>
      </c>
      <c r="L42" s="87">
        <v>528</v>
      </c>
      <c r="M42" s="88">
        <v>407</v>
      </c>
    </row>
    <row r="43" spans="2:13" ht="27.75" customHeight="1">
      <c r="B43" s="1169"/>
      <c r="C43" s="1170"/>
      <c r="D43" s="85"/>
      <c r="E43" s="1175" t="s">
        <v>27</v>
      </c>
      <c r="F43" s="1175"/>
      <c r="G43" s="1175"/>
      <c r="H43" s="1176"/>
      <c r="I43" s="86">
        <v>17363</v>
      </c>
      <c r="J43" s="87">
        <v>17080</v>
      </c>
      <c r="K43" s="87">
        <v>17178</v>
      </c>
      <c r="L43" s="87">
        <v>15201</v>
      </c>
      <c r="M43" s="88">
        <v>14345</v>
      </c>
    </row>
    <row r="44" spans="2:13" ht="27.75" customHeight="1">
      <c r="B44" s="1169"/>
      <c r="C44" s="1170"/>
      <c r="D44" s="85"/>
      <c r="E44" s="1175" t="s">
        <v>28</v>
      </c>
      <c r="F44" s="1175"/>
      <c r="G44" s="1175"/>
      <c r="H44" s="1176"/>
      <c r="I44" s="86" t="s">
        <v>480</v>
      </c>
      <c r="J44" s="87" t="s">
        <v>480</v>
      </c>
      <c r="K44" s="87" t="s">
        <v>480</v>
      </c>
      <c r="L44" s="87" t="s">
        <v>480</v>
      </c>
      <c r="M44" s="88">
        <v>28</v>
      </c>
    </row>
    <row r="45" spans="2:13" ht="27.75" customHeight="1">
      <c r="B45" s="1169"/>
      <c r="C45" s="1170"/>
      <c r="D45" s="85"/>
      <c r="E45" s="1175" t="s">
        <v>29</v>
      </c>
      <c r="F45" s="1175"/>
      <c r="G45" s="1175"/>
      <c r="H45" s="1176"/>
      <c r="I45" s="86">
        <v>9815</v>
      </c>
      <c r="J45" s="87">
        <v>10036</v>
      </c>
      <c r="K45" s="87">
        <v>9684</v>
      </c>
      <c r="L45" s="87">
        <v>8201</v>
      </c>
      <c r="M45" s="88">
        <v>7961</v>
      </c>
    </row>
    <row r="46" spans="2:13" ht="27.75" customHeight="1">
      <c r="B46" s="1169"/>
      <c r="C46" s="1170"/>
      <c r="D46" s="85"/>
      <c r="E46" s="1175" t="s">
        <v>30</v>
      </c>
      <c r="F46" s="1175"/>
      <c r="G46" s="1175"/>
      <c r="H46" s="1176"/>
      <c r="I46" s="86">
        <v>10</v>
      </c>
      <c r="J46" s="87">
        <v>10</v>
      </c>
      <c r="K46" s="87">
        <v>10</v>
      </c>
      <c r="L46" s="87">
        <v>11</v>
      </c>
      <c r="M46" s="88">
        <v>10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6424</v>
      </c>
      <c r="J49" s="87">
        <v>8191</v>
      </c>
      <c r="K49" s="87">
        <v>10153</v>
      </c>
      <c r="L49" s="87">
        <v>10500</v>
      </c>
      <c r="M49" s="88">
        <v>11339</v>
      </c>
    </row>
    <row r="50" spans="2:13" ht="27.75" customHeight="1">
      <c r="B50" s="1169"/>
      <c r="C50" s="1170"/>
      <c r="D50" s="85"/>
      <c r="E50" s="1175" t="s">
        <v>35</v>
      </c>
      <c r="F50" s="1175"/>
      <c r="G50" s="1175"/>
      <c r="H50" s="1176"/>
      <c r="I50" s="86">
        <v>6669</v>
      </c>
      <c r="J50" s="87">
        <v>7914</v>
      </c>
      <c r="K50" s="87">
        <v>7254</v>
      </c>
      <c r="L50" s="87">
        <v>6662</v>
      </c>
      <c r="M50" s="88">
        <v>6250</v>
      </c>
    </row>
    <row r="51" spans="2:13" ht="27.75" customHeight="1">
      <c r="B51" s="1171"/>
      <c r="C51" s="1172"/>
      <c r="D51" s="85"/>
      <c r="E51" s="1175" t="s">
        <v>36</v>
      </c>
      <c r="F51" s="1175"/>
      <c r="G51" s="1175"/>
      <c r="H51" s="1176"/>
      <c r="I51" s="86">
        <v>34506</v>
      </c>
      <c r="J51" s="87">
        <v>35213</v>
      </c>
      <c r="K51" s="87">
        <v>35388</v>
      </c>
      <c r="L51" s="87">
        <v>35901</v>
      </c>
      <c r="M51" s="88">
        <v>36761</v>
      </c>
    </row>
    <row r="52" spans="2:13" ht="27.75" customHeight="1" thickBot="1">
      <c r="B52" s="1179" t="s">
        <v>37</v>
      </c>
      <c r="C52" s="1180"/>
      <c r="D52" s="90"/>
      <c r="E52" s="1181" t="s">
        <v>38</v>
      </c>
      <c r="F52" s="1181"/>
      <c r="G52" s="1181"/>
      <c r="H52" s="1182"/>
      <c r="I52" s="91">
        <v>16617</v>
      </c>
      <c r="J52" s="92">
        <v>11844</v>
      </c>
      <c r="K52" s="92">
        <v>9614</v>
      </c>
      <c r="L52" s="92">
        <v>5311</v>
      </c>
      <c r="M52" s="93">
        <v>3202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31137</v>
      </c>
      <c r="E3" s="116"/>
      <c r="F3" s="117">
        <v>53925</v>
      </c>
      <c r="G3" s="118"/>
      <c r="H3" s="119"/>
    </row>
    <row r="4" spans="1:8">
      <c r="A4" s="120"/>
      <c r="B4" s="121"/>
      <c r="C4" s="122"/>
      <c r="D4" s="123">
        <v>25848</v>
      </c>
      <c r="E4" s="124"/>
      <c r="F4" s="125">
        <v>34260</v>
      </c>
      <c r="G4" s="126"/>
      <c r="H4" s="127"/>
    </row>
    <row r="5" spans="1:8">
      <c r="A5" s="108" t="s">
        <v>513</v>
      </c>
      <c r="B5" s="113"/>
      <c r="C5" s="114"/>
      <c r="D5" s="115">
        <v>31527</v>
      </c>
      <c r="E5" s="116"/>
      <c r="F5" s="117">
        <v>51263</v>
      </c>
      <c r="G5" s="118"/>
      <c r="H5" s="119"/>
    </row>
    <row r="6" spans="1:8">
      <c r="A6" s="120"/>
      <c r="B6" s="121"/>
      <c r="C6" s="122"/>
      <c r="D6" s="123">
        <v>14299</v>
      </c>
      <c r="E6" s="124"/>
      <c r="F6" s="125">
        <v>29061</v>
      </c>
      <c r="G6" s="126"/>
      <c r="H6" s="127"/>
    </row>
    <row r="7" spans="1:8">
      <c r="A7" s="108" t="s">
        <v>514</v>
      </c>
      <c r="B7" s="113"/>
      <c r="C7" s="114"/>
      <c r="D7" s="115">
        <v>33675</v>
      </c>
      <c r="E7" s="116"/>
      <c r="F7" s="117">
        <v>41433</v>
      </c>
      <c r="G7" s="118"/>
      <c r="H7" s="119"/>
    </row>
    <row r="8" spans="1:8">
      <c r="A8" s="120"/>
      <c r="B8" s="121"/>
      <c r="C8" s="122"/>
      <c r="D8" s="123">
        <v>24188</v>
      </c>
      <c r="E8" s="124"/>
      <c r="F8" s="125">
        <v>22351</v>
      </c>
      <c r="G8" s="126"/>
      <c r="H8" s="127"/>
    </row>
    <row r="9" spans="1:8">
      <c r="A9" s="108" t="s">
        <v>515</v>
      </c>
      <c r="B9" s="113"/>
      <c r="C9" s="114"/>
      <c r="D9" s="115">
        <v>32489</v>
      </c>
      <c r="E9" s="116"/>
      <c r="F9" s="117">
        <v>43493</v>
      </c>
      <c r="G9" s="118"/>
      <c r="H9" s="119"/>
    </row>
    <row r="10" spans="1:8">
      <c r="A10" s="120"/>
      <c r="B10" s="121"/>
      <c r="C10" s="122"/>
      <c r="D10" s="123">
        <v>21284</v>
      </c>
      <c r="E10" s="124"/>
      <c r="F10" s="125">
        <v>23254</v>
      </c>
      <c r="G10" s="126"/>
      <c r="H10" s="127"/>
    </row>
    <row r="11" spans="1:8">
      <c r="A11" s="108" t="s">
        <v>516</v>
      </c>
      <c r="B11" s="113"/>
      <c r="C11" s="114"/>
      <c r="D11" s="115">
        <v>40977</v>
      </c>
      <c r="E11" s="116"/>
      <c r="F11" s="117">
        <v>50840</v>
      </c>
      <c r="G11" s="118"/>
      <c r="H11" s="119"/>
    </row>
    <row r="12" spans="1:8">
      <c r="A12" s="120"/>
      <c r="B12" s="121"/>
      <c r="C12" s="128"/>
      <c r="D12" s="123">
        <v>31499</v>
      </c>
      <c r="E12" s="124"/>
      <c r="F12" s="125">
        <v>25367</v>
      </c>
      <c r="G12" s="126"/>
      <c r="H12" s="127"/>
    </row>
    <row r="13" spans="1:8">
      <c r="A13" s="108"/>
      <c r="B13" s="113"/>
      <c r="C13" s="129"/>
      <c r="D13" s="130">
        <v>33961</v>
      </c>
      <c r="E13" s="131"/>
      <c r="F13" s="132">
        <v>48191</v>
      </c>
      <c r="G13" s="133"/>
      <c r="H13" s="119"/>
    </row>
    <row r="14" spans="1:8">
      <c r="A14" s="120"/>
      <c r="B14" s="121"/>
      <c r="C14" s="122"/>
      <c r="D14" s="123">
        <v>23424</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8.93</v>
      </c>
      <c r="C19" s="134">
        <f>ROUND(VALUE(SUBSTITUTE(実質収支比率等に係る経年分析!G$48,"▲","-")),2)</f>
        <v>9.61</v>
      </c>
      <c r="D19" s="134">
        <f>ROUND(VALUE(SUBSTITUTE(実質収支比率等に係る経年分析!H$48,"▲","-")),2)</f>
        <v>9.2799999999999994</v>
      </c>
      <c r="E19" s="134">
        <f>ROUND(VALUE(SUBSTITUTE(実質収支比率等に係る経年分析!I$48,"▲","-")),2)</f>
        <v>9.51</v>
      </c>
      <c r="F19" s="134">
        <f>ROUND(VALUE(SUBSTITUTE(実質収支比率等に係る経年分析!J$48,"▲","-")),2)</f>
        <v>9.31</v>
      </c>
    </row>
    <row r="20" spans="1:11">
      <c r="A20" s="134" t="s">
        <v>43</v>
      </c>
      <c r="B20" s="134">
        <f>ROUND(VALUE(SUBSTITUTE(実質収支比率等に係る経年分析!F$47,"▲","-")),2)</f>
        <v>8.33</v>
      </c>
      <c r="C20" s="134">
        <f>ROUND(VALUE(SUBSTITUTE(実質収支比率等に係る経年分析!G$47,"▲","-")),2)</f>
        <v>11.08</v>
      </c>
      <c r="D20" s="134">
        <f>ROUND(VALUE(SUBSTITUTE(実質収支比率等に係る経年分析!H$47,"▲","-")),2)</f>
        <v>11.59</v>
      </c>
      <c r="E20" s="134">
        <f>ROUND(VALUE(SUBSTITUTE(実質収支比率等に係る経年分析!I$47,"▲","-")),2)</f>
        <v>11.35</v>
      </c>
      <c r="F20" s="134">
        <f>ROUND(VALUE(SUBSTITUTE(実質収支比率等に係る経年分析!J$47,"▲","-")),2)</f>
        <v>11.35</v>
      </c>
    </row>
    <row r="21" spans="1:11">
      <c r="A21" s="134" t="s">
        <v>44</v>
      </c>
      <c r="B21" s="134">
        <f>IF(ISNUMBER(VALUE(SUBSTITUTE(実質収支比率等に係る経年分析!F$49,"▲","-"))),ROUND(VALUE(SUBSTITUTE(実質収支比率等に係る経年分析!F$49,"▲","-")),2),NA())</f>
        <v>7.34</v>
      </c>
      <c r="C21" s="134">
        <f>IF(ISNUMBER(VALUE(SUBSTITUTE(実質収支比率等に係る経年分析!G$49,"▲","-"))),ROUND(VALUE(SUBSTITUTE(実質収支比率等に係る経年分析!G$49,"▲","-")),2),NA())</f>
        <v>5.26</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1.97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0.56999999999999995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国民健康保険直営診療所特別会計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幸手都市計画事業野中土地区画整理事業特別会計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1.74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9.1999999999999993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4001</v>
      </c>
      <c r="E42" s="136"/>
      <c r="F42" s="136"/>
      <c r="G42" s="136">
        <f>'実質公債費比率（分子）の構造'!L$52</f>
        <v>3565</v>
      </c>
      <c r="H42" s="136"/>
      <c r="I42" s="136"/>
      <c r="J42" s="136">
        <f>'実質公債費比率（分子）の構造'!M$52</f>
        <v>3744</v>
      </c>
      <c r="K42" s="136"/>
      <c r="L42" s="136"/>
      <c r="M42" s="136">
        <f>'実質公債費比率（分子）の構造'!N$52</f>
        <v>3446</v>
      </c>
      <c r="N42" s="136"/>
      <c r="O42" s="136"/>
      <c r="P42" s="136">
        <f>'実質公債費比率（分子）の構造'!O$52</f>
        <v>3546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123</v>
      </c>
      <c r="C44" s="136"/>
      <c r="D44" s="136"/>
      <c r="E44" s="136">
        <f>'実質公債費比率（分子）の構造'!L$50</f>
        <v>102</v>
      </c>
      <c r="F44" s="136"/>
      <c r="G44" s="136"/>
      <c r="H44" s="136">
        <f>'実質公債費比率（分子）の構造'!M$50</f>
        <v>91</v>
      </c>
      <c r="I44" s="136"/>
      <c r="J44" s="136"/>
      <c r="K44" s="136">
        <f>'実質公債費比率（分子）の構造'!N$50</f>
        <v>87</v>
      </c>
      <c r="L44" s="136"/>
      <c r="M44" s="136"/>
      <c r="N44" s="136">
        <f>'実質公債費比率（分子）の構造'!O$50</f>
        <v>82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34</v>
      </c>
      <c r="O45" s="136"/>
      <c r="P45" s="136"/>
    </row>
    <row r="46" spans="1:16">
      <c r="A46" s="136" t="s">
        <v>55</v>
      </c>
      <c r="B46" s="136">
        <f>'実質公債費比率（分子）の構造'!K$48</f>
        <v>1114</v>
      </c>
      <c r="C46" s="136"/>
      <c r="D46" s="136"/>
      <c r="E46" s="136">
        <f>'実質公債費比率（分子）の構造'!L$48</f>
        <v>1194</v>
      </c>
      <c r="F46" s="136"/>
      <c r="G46" s="136"/>
      <c r="H46" s="136">
        <f>'実質公債費比率（分子）の構造'!M$48</f>
        <v>1185</v>
      </c>
      <c r="I46" s="136"/>
      <c r="J46" s="136"/>
      <c r="K46" s="136">
        <f>'実質公債費比率（分子）の構造'!N$48</f>
        <v>1166</v>
      </c>
      <c r="L46" s="136"/>
      <c r="M46" s="136"/>
      <c r="N46" s="136">
        <f>'実質公債費比率（分子）の構造'!O$48</f>
        <v>1173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4672</v>
      </c>
      <c r="C49" s="136"/>
      <c r="D49" s="136"/>
      <c r="E49" s="136">
        <f>'実質公債費比率（分子）の構造'!L$45</f>
        <v>4501</v>
      </c>
      <c r="F49" s="136"/>
      <c r="G49" s="136"/>
      <c r="H49" s="136">
        <f>'実質公債費比率（分子）の構造'!M$45</f>
        <v>4229</v>
      </c>
      <c r="I49" s="136"/>
      <c r="J49" s="136"/>
      <c r="K49" s="136">
        <f>'実質公債費比率（分子）の構造'!N$45</f>
        <v>3979</v>
      </c>
      <c r="L49" s="136"/>
      <c r="M49" s="136"/>
      <c r="N49" s="136">
        <f>'実質公債費比率（分子）の構造'!O$45</f>
        <v>3692</v>
      </c>
      <c r="O49" s="136"/>
      <c r="P49" s="136"/>
    </row>
    <row r="50" spans="1:16">
      <c r="A50" s="136" t="s">
        <v>59</v>
      </c>
      <c r="B50" s="136" t="e">
        <f>NA()</f>
        <v>#N/A</v>
      </c>
      <c r="C50" s="136">
        <f>IF(ISNUMBER('実質公債費比率（分子）の構造'!K$53),'実質公債費比率（分子）の構造'!K$53,NA())</f>
        <v>1908</v>
      </c>
      <c r="D50" s="136" t="e">
        <f>NA()</f>
        <v>#N/A</v>
      </c>
      <c r="E50" s="136" t="e">
        <f>NA()</f>
        <v>#N/A</v>
      </c>
      <c r="F50" s="136">
        <f>IF(ISNUMBER('実質公債費比率（分子）の構造'!L$53),'実質公債費比率（分子）の構造'!L$53,NA())</f>
        <v>2232</v>
      </c>
      <c r="G50" s="136" t="e">
        <f>NA()</f>
        <v>#N/A</v>
      </c>
      <c r="H50" s="136" t="e">
        <f>NA()</f>
        <v>#N/A</v>
      </c>
      <c r="I50" s="136">
        <f>IF(ISNUMBER('実質公債費比率（分子）の構造'!M$53),'実質公債費比率（分子）の構造'!M$53,NA())</f>
        <v>1761</v>
      </c>
      <c r="J50" s="136" t="e">
        <f>NA()</f>
        <v>#N/A</v>
      </c>
      <c r="K50" s="136" t="e">
        <f>NA()</f>
        <v>#N/A</v>
      </c>
      <c r="L50" s="136">
        <f>IF(ISNUMBER('実質公債費比率（分子）の構造'!N$53),'実質公債費比率（分子）の構造'!N$53,NA())</f>
        <v>1786</v>
      </c>
      <c r="M50" s="136" t="e">
        <f>NA()</f>
        <v>#N/A</v>
      </c>
      <c r="N50" s="136" t="e">
        <f>NA()</f>
        <v>#N/A</v>
      </c>
      <c r="O50" s="136">
        <f>IF(ISNUMBER('実質公債費比率（分子）の構造'!O$53),'実質公債費比率（分子）の構造'!O$53,NA())</f>
        <v>1435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34506</v>
      </c>
      <c r="E56" s="135"/>
      <c r="F56" s="135"/>
      <c r="G56" s="135">
        <f>'将来負担比率（分子）の構造'!J$51</f>
        <v>35213</v>
      </c>
      <c r="H56" s="135"/>
      <c r="I56" s="135"/>
      <c r="J56" s="135">
        <f>'将来負担比率（分子）の構造'!K$51</f>
        <v>35388</v>
      </c>
      <c r="K56" s="135"/>
      <c r="L56" s="135"/>
      <c r="M56" s="135">
        <f>'将来負担比率（分子）の構造'!L$51</f>
        <v>35901</v>
      </c>
      <c r="N56" s="135"/>
      <c r="O56" s="135"/>
      <c r="P56" s="135">
        <f>'将来負担比率（分子）の構造'!M$51</f>
        <v>36761</v>
      </c>
    </row>
    <row r="57" spans="1:16">
      <c r="A57" s="135" t="s">
        <v>35</v>
      </c>
      <c r="B57" s="135"/>
      <c r="C57" s="135"/>
      <c r="D57" s="135">
        <f>'将来負担比率（分子）の構造'!I$50</f>
        <v>6669</v>
      </c>
      <c r="E57" s="135"/>
      <c r="F57" s="135"/>
      <c r="G57" s="135">
        <f>'将来負担比率（分子）の構造'!J$50</f>
        <v>7914</v>
      </c>
      <c r="H57" s="135"/>
      <c r="I57" s="135"/>
      <c r="J57" s="135">
        <f>'将来負担比率（分子）の構造'!K$50</f>
        <v>7254</v>
      </c>
      <c r="K57" s="135"/>
      <c r="L57" s="135"/>
      <c r="M57" s="135">
        <f>'将来負担比率（分子）の構造'!L$50</f>
        <v>6662</v>
      </c>
      <c r="N57" s="135"/>
      <c r="O57" s="135"/>
      <c r="P57" s="135">
        <f>'将来負担比率（分子）の構造'!M$50</f>
        <v>6250</v>
      </c>
    </row>
    <row r="58" spans="1:16">
      <c r="A58" s="135" t="s">
        <v>34</v>
      </c>
      <c r="B58" s="135"/>
      <c r="C58" s="135"/>
      <c r="D58" s="135">
        <f>'将来負担比率（分子）の構造'!I$49</f>
        <v>6424</v>
      </c>
      <c r="E58" s="135"/>
      <c r="F58" s="135"/>
      <c r="G58" s="135">
        <f>'将来負担比率（分子）の構造'!J$49</f>
        <v>8191</v>
      </c>
      <c r="H58" s="135"/>
      <c r="I58" s="135"/>
      <c r="J58" s="135">
        <f>'将来負担比率（分子）の構造'!K$49</f>
        <v>10153</v>
      </c>
      <c r="K58" s="135"/>
      <c r="L58" s="135"/>
      <c r="M58" s="135">
        <f>'将来負担比率（分子）の構造'!L$49</f>
        <v>10500</v>
      </c>
      <c r="N58" s="135"/>
      <c r="O58" s="135"/>
      <c r="P58" s="135">
        <f>'将来負担比率（分子）の構造'!M$49</f>
        <v>11339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f>'将来負担比率（分子）の構造'!J$46</f>
        <v>10</v>
      </c>
      <c r="F61" s="135"/>
      <c r="G61" s="135"/>
      <c r="H61" s="135">
        <f>'将来負担比率（分子）の構造'!K$46</f>
        <v>10</v>
      </c>
      <c r="I61" s="135"/>
      <c r="J61" s="135"/>
      <c r="K61" s="135">
        <f>'将来負担比率（分子）の構造'!L$46</f>
        <v>11</v>
      </c>
      <c r="L61" s="135"/>
      <c r="M61" s="135"/>
      <c r="N61" s="135">
        <f>'将来負担比率（分子）の構造'!M$46</f>
        <v>10</v>
      </c>
      <c r="O61" s="135"/>
      <c r="P61" s="135"/>
    </row>
    <row r="62" spans="1:16">
      <c r="A62" s="135" t="s">
        <v>29</v>
      </c>
      <c r="B62" s="135">
        <f>'将来負担比率（分子）の構造'!I$45</f>
        <v>9815</v>
      </c>
      <c r="C62" s="135"/>
      <c r="D62" s="135"/>
      <c r="E62" s="135">
        <f>'将来負担比率（分子）の構造'!J$45</f>
        <v>10036</v>
      </c>
      <c r="F62" s="135"/>
      <c r="G62" s="135"/>
      <c r="H62" s="135">
        <f>'将来負担比率（分子）の構造'!K$45</f>
        <v>9684</v>
      </c>
      <c r="I62" s="135"/>
      <c r="J62" s="135"/>
      <c r="K62" s="135">
        <f>'将来負担比率（分子）の構造'!L$45</f>
        <v>8201</v>
      </c>
      <c r="L62" s="135"/>
      <c r="M62" s="135"/>
      <c r="N62" s="135">
        <f>'将来負担比率（分子）の構造'!M$45</f>
        <v>7961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28</v>
      </c>
      <c r="O63" s="135"/>
      <c r="P63" s="135"/>
    </row>
    <row r="64" spans="1:16">
      <c r="A64" s="135" t="s">
        <v>27</v>
      </c>
      <c r="B64" s="135">
        <f>'将来負担比率（分子）の構造'!I$43</f>
        <v>17363</v>
      </c>
      <c r="C64" s="135"/>
      <c r="D64" s="135"/>
      <c r="E64" s="135">
        <f>'将来負担比率（分子）の構造'!J$43</f>
        <v>17080</v>
      </c>
      <c r="F64" s="135"/>
      <c r="G64" s="135"/>
      <c r="H64" s="135">
        <f>'将来負担比率（分子）の構造'!K$43</f>
        <v>17178</v>
      </c>
      <c r="I64" s="135"/>
      <c r="J64" s="135"/>
      <c r="K64" s="135">
        <f>'将来負担比率（分子）の構造'!L$43</f>
        <v>15201</v>
      </c>
      <c r="L64" s="135"/>
      <c r="M64" s="135"/>
      <c r="N64" s="135">
        <f>'将来負担比率（分子）の構造'!M$43</f>
        <v>14345</v>
      </c>
      <c r="O64" s="135"/>
      <c r="P64" s="135"/>
    </row>
    <row r="65" spans="1:16">
      <c r="A65" s="135" t="s">
        <v>26</v>
      </c>
      <c r="B65" s="135">
        <f>'将来負担比率（分子）の構造'!I$42</f>
        <v>647</v>
      </c>
      <c r="C65" s="135"/>
      <c r="D65" s="135"/>
      <c r="E65" s="135">
        <f>'将来負担比率（分子）の構造'!J$42</f>
        <v>558</v>
      </c>
      <c r="F65" s="135"/>
      <c r="G65" s="135"/>
      <c r="H65" s="135">
        <f>'将来負担比率（分子）の構造'!K$42</f>
        <v>477</v>
      </c>
      <c r="I65" s="135"/>
      <c r="J65" s="135"/>
      <c r="K65" s="135">
        <f>'将来負担比率（分子）の構造'!L$42</f>
        <v>528</v>
      </c>
      <c r="L65" s="135"/>
      <c r="M65" s="135"/>
      <c r="N65" s="135">
        <f>'将来負担比率（分子）の構造'!M$42</f>
        <v>407</v>
      </c>
      <c r="O65" s="135"/>
      <c r="P65" s="135"/>
    </row>
    <row r="66" spans="1:16">
      <c r="A66" s="135" t="s">
        <v>25</v>
      </c>
      <c r="B66" s="135">
        <f>'将来負担比率（分子）の構造'!I$41</f>
        <v>36381</v>
      </c>
      <c r="C66" s="135"/>
      <c r="D66" s="135"/>
      <c r="E66" s="135">
        <f>'将来負担比率（分子）の構造'!J$41</f>
        <v>35478</v>
      </c>
      <c r="F66" s="135"/>
      <c r="G66" s="135"/>
      <c r="H66" s="135">
        <f>'将来負担比率（分子）の構造'!K$41</f>
        <v>35060</v>
      </c>
      <c r="I66" s="135"/>
      <c r="J66" s="135"/>
      <c r="K66" s="135">
        <f>'将来負担比率（分子）の構造'!L$41</f>
        <v>34434</v>
      </c>
      <c r="L66" s="135"/>
      <c r="M66" s="135"/>
      <c r="N66" s="135">
        <f>'将来負担比率（分子）の構造'!M$41</f>
        <v>34801</v>
      </c>
      <c r="O66" s="135"/>
      <c r="P66" s="135"/>
    </row>
    <row r="67" spans="1:16">
      <c r="A67" s="135" t="s">
        <v>63</v>
      </c>
      <c r="B67" s="135" t="e">
        <f>NA()</f>
        <v>#N/A</v>
      </c>
      <c r="C67" s="135">
        <f>IF(ISNUMBER('将来負担比率（分子）の構造'!I$52), IF('将来負担比率（分子）の構造'!I$52 &lt; 0, 0, '将来負担比率（分子）の構造'!I$52), NA())</f>
        <v>16617</v>
      </c>
      <c r="D67" s="135" t="e">
        <f>NA()</f>
        <v>#N/A</v>
      </c>
      <c r="E67" s="135" t="e">
        <f>NA()</f>
        <v>#N/A</v>
      </c>
      <c r="F67" s="135">
        <f>IF(ISNUMBER('将来負担比率（分子）の構造'!J$52), IF('将来負担比率（分子）の構造'!J$52 &lt; 0, 0, '将来負担比率（分子）の構造'!J$52), NA())</f>
        <v>11844</v>
      </c>
      <c r="G67" s="135" t="e">
        <f>NA()</f>
        <v>#N/A</v>
      </c>
      <c r="H67" s="135" t="e">
        <f>NA()</f>
        <v>#N/A</v>
      </c>
      <c r="I67" s="135">
        <f>IF(ISNUMBER('将来負担比率（分子）の構造'!K$52), IF('将来負担比率（分子）の構造'!K$52 &lt; 0, 0, '将来負担比率（分子）の構造'!K$52), NA())</f>
        <v>9614</v>
      </c>
      <c r="J67" s="135" t="e">
        <f>NA()</f>
        <v>#N/A</v>
      </c>
      <c r="K67" s="135" t="e">
        <f>NA()</f>
        <v>#N/A</v>
      </c>
      <c r="L67" s="135">
        <f>IF(ISNUMBER('将来負担比率（分子）の構造'!L$52), IF('将来負担比率（分子）の構造'!L$52 &lt; 0, 0, '将来負担比率（分子）の構造'!L$52), NA())</f>
        <v>5311</v>
      </c>
      <c r="M67" s="135" t="e">
        <f>NA()</f>
        <v>#N/A</v>
      </c>
      <c r="N67" s="135" t="e">
        <f>NA()</f>
        <v>#N/A</v>
      </c>
      <c r="O67" s="135">
        <f>IF(ISNUMBER('将来負担比率（分子）の構造'!M$52), IF('将来負担比率（分子）の構造'!M$52 &lt; 0, 0, '将来負担比率（分子）の構造'!M$52), NA())</f>
        <v>3202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election activeCell="BG38" sqref="BG38:BU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15382172</v>
      </c>
      <c r="S5" s="581"/>
      <c r="T5" s="581"/>
      <c r="U5" s="581"/>
      <c r="V5" s="581"/>
      <c r="W5" s="581"/>
      <c r="X5" s="581"/>
      <c r="Y5" s="582"/>
      <c r="Z5" s="583">
        <v>37</v>
      </c>
      <c r="AA5" s="583"/>
      <c r="AB5" s="583"/>
      <c r="AC5" s="583"/>
      <c r="AD5" s="584">
        <v>14809139</v>
      </c>
      <c r="AE5" s="584"/>
      <c r="AF5" s="584"/>
      <c r="AG5" s="584"/>
      <c r="AH5" s="584"/>
      <c r="AI5" s="584"/>
      <c r="AJ5" s="584"/>
      <c r="AK5" s="584"/>
      <c r="AL5" s="585">
        <v>65.400000000000006</v>
      </c>
      <c r="AM5" s="586"/>
      <c r="AN5" s="586"/>
      <c r="AO5" s="587"/>
      <c r="AP5" s="577" t="s">
        <v>207</v>
      </c>
      <c r="AQ5" s="578"/>
      <c r="AR5" s="578"/>
      <c r="AS5" s="578"/>
      <c r="AT5" s="578"/>
      <c r="AU5" s="578"/>
      <c r="AV5" s="578"/>
      <c r="AW5" s="578"/>
      <c r="AX5" s="578"/>
      <c r="AY5" s="578"/>
      <c r="AZ5" s="578"/>
      <c r="BA5" s="578"/>
      <c r="BB5" s="578"/>
      <c r="BC5" s="578"/>
      <c r="BD5" s="578"/>
      <c r="BE5" s="578"/>
      <c r="BF5" s="579"/>
      <c r="BG5" s="591">
        <v>14809139</v>
      </c>
      <c r="BH5" s="592"/>
      <c r="BI5" s="592"/>
      <c r="BJ5" s="592"/>
      <c r="BK5" s="592"/>
      <c r="BL5" s="592"/>
      <c r="BM5" s="592"/>
      <c r="BN5" s="593"/>
      <c r="BO5" s="594">
        <v>96.3</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515716</v>
      </c>
      <c r="S6" s="592"/>
      <c r="T6" s="592"/>
      <c r="U6" s="592"/>
      <c r="V6" s="592"/>
      <c r="W6" s="592"/>
      <c r="X6" s="592"/>
      <c r="Y6" s="593"/>
      <c r="Z6" s="594">
        <v>1.2</v>
      </c>
      <c r="AA6" s="594"/>
      <c r="AB6" s="594"/>
      <c r="AC6" s="594"/>
      <c r="AD6" s="595">
        <v>515716</v>
      </c>
      <c r="AE6" s="595"/>
      <c r="AF6" s="595"/>
      <c r="AG6" s="595"/>
      <c r="AH6" s="595"/>
      <c r="AI6" s="595"/>
      <c r="AJ6" s="595"/>
      <c r="AK6" s="595"/>
      <c r="AL6" s="596">
        <v>2.2999999999999998</v>
      </c>
      <c r="AM6" s="597"/>
      <c r="AN6" s="597"/>
      <c r="AO6" s="598"/>
      <c r="AP6" s="588" t="s">
        <v>213</v>
      </c>
      <c r="AQ6" s="589"/>
      <c r="AR6" s="589"/>
      <c r="AS6" s="589"/>
      <c r="AT6" s="589"/>
      <c r="AU6" s="589"/>
      <c r="AV6" s="589"/>
      <c r="AW6" s="589"/>
      <c r="AX6" s="589"/>
      <c r="AY6" s="589"/>
      <c r="AZ6" s="589"/>
      <c r="BA6" s="589"/>
      <c r="BB6" s="589"/>
      <c r="BC6" s="589"/>
      <c r="BD6" s="589"/>
      <c r="BE6" s="589"/>
      <c r="BF6" s="590"/>
      <c r="BG6" s="591">
        <v>14809139</v>
      </c>
      <c r="BH6" s="592"/>
      <c r="BI6" s="592"/>
      <c r="BJ6" s="592"/>
      <c r="BK6" s="592"/>
      <c r="BL6" s="592"/>
      <c r="BM6" s="592"/>
      <c r="BN6" s="593"/>
      <c r="BO6" s="594">
        <v>96.3</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365849</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365693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25874</v>
      </c>
      <c r="S7" s="592"/>
      <c r="T7" s="592"/>
      <c r="U7" s="592"/>
      <c r="V7" s="592"/>
      <c r="W7" s="592"/>
      <c r="X7" s="592"/>
      <c r="Y7" s="593"/>
      <c r="Z7" s="594">
        <v>0.1</v>
      </c>
      <c r="AA7" s="594"/>
      <c r="AB7" s="594"/>
      <c r="AC7" s="594"/>
      <c r="AD7" s="595">
        <v>25874</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6635839</v>
      </c>
      <c r="BH7" s="592"/>
      <c r="BI7" s="592"/>
      <c r="BJ7" s="592"/>
      <c r="BK7" s="592"/>
      <c r="BL7" s="592"/>
      <c r="BM7" s="592"/>
      <c r="BN7" s="593"/>
      <c r="BO7" s="594">
        <v>43.1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5030949</v>
      </c>
      <c r="CS7" s="592"/>
      <c r="CT7" s="592"/>
      <c r="CU7" s="592"/>
      <c r="CV7" s="592"/>
      <c r="CW7" s="592"/>
      <c r="CX7" s="592"/>
      <c r="CY7" s="593"/>
      <c r="CZ7" s="594">
        <v>13.1</v>
      </c>
      <c r="DA7" s="594"/>
      <c r="DB7" s="594"/>
      <c r="DC7" s="594"/>
      <c r="DD7" s="600">
        <v>181847</v>
      </c>
      <c r="DE7" s="592"/>
      <c r="DF7" s="592"/>
      <c r="DG7" s="592"/>
      <c r="DH7" s="592"/>
      <c r="DI7" s="592"/>
      <c r="DJ7" s="592"/>
      <c r="DK7" s="592"/>
      <c r="DL7" s="592"/>
      <c r="DM7" s="592"/>
      <c r="DN7" s="592"/>
      <c r="DO7" s="592"/>
      <c r="DP7" s="593"/>
      <c r="DQ7" s="600">
        <v>4457761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54729</v>
      </c>
      <c r="S8" s="592"/>
      <c r="T8" s="592"/>
      <c r="U8" s="592"/>
      <c r="V8" s="592"/>
      <c r="W8" s="592"/>
      <c r="X8" s="592"/>
      <c r="Y8" s="593"/>
      <c r="Z8" s="594">
        <v>0.1</v>
      </c>
      <c r="AA8" s="594"/>
      <c r="AB8" s="594"/>
      <c r="AC8" s="594"/>
      <c r="AD8" s="595">
        <v>54729</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168878</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13035520</v>
      </c>
      <c r="CS8" s="592"/>
      <c r="CT8" s="592"/>
      <c r="CU8" s="592"/>
      <c r="CV8" s="592"/>
      <c r="CW8" s="592"/>
      <c r="CX8" s="592"/>
      <c r="CY8" s="593"/>
      <c r="CZ8" s="594">
        <v>33.9</v>
      </c>
      <c r="DA8" s="594"/>
      <c r="DB8" s="594"/>
      <c r="DC8" s="594"/>
      <c r="DD8" s="600">
        <v>111327</v>
      </c>
      <c r="DE8" s="592"/>
      <c r="DF8" s="592"/>
      <c r="DG8" s="592"/>
      <c r="DH8" s="592"/>
      <c r="DI8" s="592"/>
      <c r="DJ8" s="592"/>
      <c r="DK8" s="592"/>
      <c r="DL8" s="592"/>
      <c r="DM8" s="592"/>
      <c r="DN8" s="592"/>
      <c r="DO8" s="592"/>
      <c r="DP8" s="593"/>
      <c r="DQ8" s="600">
        <v>6925300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89838</v>
      </c>
      <c r="S9" s="592"/>
      <c r="T9" s="592"/>
      <c r="U9" s="592"/>
      <c r="V9" s="592"/>
      <c r="W9" s="592"/>
      <c r="X9" s="592"/>
      <c r="Y9" s="593"/>
      <c r="Z9" s="594">
        <v>0.2</v>
      </c>
      <c r="AA9" s="594"/>
      <c r="AB9" s="594"/>
      <c r="AC9" s="594"/>
      <c r="AD9" s="595">
        <v>89838</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5419272</v>
      </c>
      <c r="BH9" s="592"/>
      <c r="BI9" s="592"/>
      <c r="BJ9" s="592"/>
      <c r="BK9" s="592"/>
      <c r="BL9" s="592"/>
      <c r="BM9" s="592"/>
      <c r="BN9" s="593"/>
      <c r="BO9" s="594">
        <v>35.200000000000003</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2616893</v>
      </c>
      <c r="CS9" s="592"/>
      <c r="CT9" s="592"/>
      <c r="CU9" s="592"/>
      <c r="CV9" s="592"/>
      <c r="CW9" s="592"/>
      <c r="CX9" s="592"/>
      <c r="CY9" s="593"/>
      <c r="CZ9" s="594">
        <v>6.8</v>
      </c>
      <c r="DA9" s="594"/>
      <c r="DB9" s="594"/>
      <c r="DC9" s="594"/>
      <c r="DD9" s="600">
        <v>99725</v>
      </c>
      <c r="DE9" s="592"/>
      <c r="DF9" s="592"/>
      <c r="DG9" s="592"/>
      <c r="DH9" s="592"/>
      <c r="DI9" s="592"/>
      <c r="DJ9" s="592"/>
      <c r="DK9" s="592"/>
      <c r="DL9" s="592"/>
      <c r="DM9" s="592"/>
      <c r="DN9" s="592"/>
      <c r="DO9" s="592"/>
      <c r="DP9" s="593"/>
      <c r="DQ9" s="600">
        <v>2170877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988173</v>
      </c>
      <c r="S10" s="592"/>
      <c r="T10" s="592"/>
      <c r="U10" s="592"/>
      <c r="V10" s="592"/>
      <c r="W10" s="592"/>
      <c r="X10" s="592"/>
      <c r="Y10" s="593"/>
      <c r="Z10" s="594">
        <v>2.4</v>
      </c>
      <c r="AA10" s="594"/>
      <c r="AB10" s="594"/>
      <c r="AC10" s="594"/>
      <c r="AD10" s="595">
        <v>988173</v>
      </c>
      <c r="AE10" s="595"/>
      <c r="AF10" s="595"/>
      <c r="AG10" s="595"/>
      <c r="AH10" s="595"/>
      <c r="AI10" s="595"/>
      <c r="AJ10" s="595"/>
      <c r="AK10" s="595"/>
      <c r="AL10" s="596">
        <v>4.4000000000000004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285065</v>
      </c>
      <c r="BH10" s="592"/>
      <c r="BI10" s="592"/>
      <c r="BJ10" s="592"/>
      <c r="BK10" s="592"/>
      <c r="BL10" s="592"/>
      <c r="BM10" s="592"/>
      <c r="BN10" s="593"/>
      <c r="BO10" s="594">
        <v>1.9</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184130</v>
      </c>
      <c r="CS10" s="592"/>
      <c r="CT10" s="592"/>
      <c r="CU10" s="592"/>
      <c r="CV10" s="592"/>
      <c r="CW10" s="592"/>
      <c r="CX10" s="592"/>
      <c r="CY10" s="593"/>
      <c r="CZ10" s="594">
        <v>0.5</v>
      </c>
      <c r="DA10" s="594"/>
      <c r="DB10" s="594"/>
      <c r="DC10" s="594"/>
      <c r="DD10" s="600">
        <v>102</v>
      </c>
      <c r="DE10" s="592"/>
      <c r="DF10" s="592"/>
      <c r="DG10" s="592"/>
      <c r="DH10" s="592"/>
      <c r="DI10" s="592"/>
      <c r="DJ10" s="592"/>
      <c r="DK10" s="592"/>
      <c r="DL10" s="592"/>
      <c r="DM10" s="592"/>
      <c r="DN10" s="592"/>
      <c r="DO10" s="592"/>
      <c r="DP10" s="593"/>
      <c r="DQ10" s="600">
        <v>84861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762624</v>
      </c>
      <c r="BH11" s="592"/>
      <c r="BI11" s="592"/>
      <c r="BJ11" s="592"/>
      <c r="BK11" s="592"/>
      <c r="BL11" s="592"/>
      <c r="BM11" s="592"/>
      <c r="BN11" s="593"/>
      <c r="BO11" s="594">
        <v>5</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1109686</v>
      </c>
      <c r="CS11" s="592"/>
      <c r="CT11" s="592"/>
      <c r="CU11" s="592"/>
      <c r="CV11" s="592"/>
      <c r="CW11" s="592"/>
      <c r="CX11" s="592"/>
      <c r="CY11" s="593"/>
      <c r="CZ11" s="594">
        <v>2.9</v>
      </c>
      <c r="DA11" s="594"/>
      <c r="DB11" s="594"/>
      <c r="DC11" s="594"/>
      <c r="DD11" s="600">
        <v>236974</v>
      </c>
      <c r="DE11" s="592"/>
      <c r="DF11" s="592"/>
      <c r="DG11" s="592"/>
      <c r="DH11" s="592"/>
      <c r="DI11" s="592"/>
      <c r="DJ11" s="592"/>
      <c r="DK11" s="592"/>
      <c r="DL11" s="592"/>
      <c r="DM11" s="592"/>
      <c r="DN11" s="592"/>
      <c r="DO11" s="592"/>
      <c r="DP11" s="593"/>
      <c r="DQ11" s="600">
        <v>1012625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7086963</v>
      </c>
      <c r="BH12" s="592"/>
      <c r="BI12" s="592"/>
      <c r="BJ12" s="592"/>
      <c r="BK12" s="592"/>
      <c r="BL12" s="592"/>
      <c r="BM12" s="592"/>
      <c r="BN12" s="593"/>
      <c r="BO12" s="594">
        <v>46.1</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523250</v>
      </c>
      <c r="CS12" s="592"/>
      <c r="CT12" s="592"/>
      <c r="CU12" s="592"/>
      <c r="CV12" s="592"/>
      <c r="CW12" s="592"/>
      <c r="CX12" s="592"/>
      <c r="CY12" s="593"/>
      <c r="CZ12" s="594">
        <v>1.4</v>
      </c>
      <c r="DA12" s="594"/>
      <c r="DB12" s="594"/>
      <c r="DC12" s="594"/>
      <c r="DD12" s="600">
        <v>20204</v>
      </c>
      <c r="DE12" s="592"/>
      <c r="DF12" s="592"/>
      <c r="DG12" s="592"/>
      <c r="DH12" s="592"/>
      <c r="DI12" s="592"/>
      <c r="DJ12" s="592"/>
      <c r="DK12" s="592"/>
      <c r="DL12" s="592"/>
      <c r="DM12" s="592"/>
      <c r="DN12" s="592"/>
      <c r="DO12" s="592"/>
      <c r="DP12" s="593"/>
      <c r="DQ12" s="600">
        <v>193686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203718</v>
      </c>
      <c r="S13" s="592"/>
      <c r="T13" s="592"/>
      <c r="U13" s="592"/>
      <c r="V13" s="592"/>
      <c r="W13" s="592"/>
      <c r="X13" s="592"/>
      <c r="Y13" s="593"/>
      <c r="Z13" s="594">
        <v>0.5</v>
      </c>
      <c r="AA13" s="594"/>
      <c r="AB13" s="594"/>
      <c r="AC13" s="594"/>
      <c r="AD13" s="595">
        <v>203718</v>
      </c>
      <c r="AE13" s="595"/>
      <c r="AF13" s="595"/>
      <c r="AG13" s="595"/>
      <c r="AH13" s="595"/>
      <c r="AI13" s="595"/>
      <c r="AJ13" s="595"/>
      <c r="AK13" s="595"/>
      <c r="AL13" s="596">
        <v>0.9</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7009263</v>
      </c>
      <c r="BH13" s="592"/>
      <c r="BI13" s="592"/>
      <c r="BJ13" s="592"/>
      <c r="BK13" s="592"/>
      <c r="BL13" s="592"/>
      <c r="BM13" s="592"/>
      <c r="BN13" s="593"/>
      <c r="BO13" s="594">
        <v>45.6</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3851986</v>
      </c>
      <c r="CS13" s="592"/>
      <c r="CT13" s="592"/>
      <c r="CU13" s="592"/>
      <c r="CV13" s="592"/>
      <c r="CW13" s="592"/>
      <c r="CX13" s="592"/>
      <c r="CY13" s="593"/>
      <c r="CZ13" s="594">
        <v>10</v>
      </c>
      <c r="DA13" s="594"/>
      <c r="DB13" s="594"/>
      <c r="DC13" s="594"/>
      <c r="DD13" s="600">
        <v>1471683</v>
      </c>
      <c r="DE13" s="592"/>
      <c r="DF13" s="592"/>
      <c r="DG13" s="592"/>
      <c r="DH13" s="592"/>
      <c r="DI13" s="592"/>
      <c r="DJ13" s="592"/>
      <c r="DK13" s="592"/>
      <c r="DL13" s="592"/>
      <c r="DM13" s="592"/>
      <c r="DN13" s="592"/>
      <c r="DO13" s="592"/>
      <c r="DP13" s="593"/>
      <c r="DQ13" s="600">
        <v>3261670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221567</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3428811</v>
      </c>
      <c r="CS14" s="592"/>
      <c r="CT14" s="592"/>
      <c r="CU14" s="592"/>
      <c r="CV14" s="592"/>
      <c r="CW14" s="592"/>
      <c r="CX14" s="592"/>
      <c r="CY14" s="593"/>
      <c r="CZ14" s="594">
        <v>8.9</v>
      </c>
      <c r="DA14" s="594"/>
      <c r="DB14" s="594"/>
      <c r="DC14" s="594"/>
      <c r="DD14" s="600">
        <v>1933480</v>
      </c>
      <c r="DE14" s="592"/>
      <c r="DF14" s="592"/>
      <c r="DG14" s="592"/>
      <c r="DH14" s="592"/>
      <c r="DI14" s="592"/>
      <c r="DJ14" s="592"/>
      <c r="DK14" s="592"/>
      <c r="DL14" s="592"/>
      <c r="DM14" s="592"/>
      <c r="DN14" s="592"/>
      <c r="DO14" s="592"/>
      <c r="DP14" s="593"/>
      <c r="DQ14" s="600">
        <v>1602370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82990</v>
      </c>
      <c r="S15" s="592"/>
      <c r="T15" s="592"/>
      <c r="U15" s="592"/>
      <c r="V15" s="592"/>
      <c r="W15" s="592"/>
      <c r="X15" s="592"/>
      <c r="Y15" s="593"/>
      <c r="Z15" s="594">
        <v>0.2</v>
      </c>
      <c r="AA15" s="594"/>
      <c r="AB15" s="594"/>
      <c r="AC15" s="594"/>
      <c r="AD15" s="595">
        <v>82990</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864770</v>
      </c>
      <c r="BH15" s="592"/>
      <c r="BI15" s="592"/>
      <c r="BJ15" s="592"/>
      <c r="BK15" s="592"/>
      <c r="BL15" s="592"/>
      <c r="BM15" s="592"/>
      <c r="BN15" s="593"/>
      <c r="BO15" s="594">
        <v>5.6</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4051567</v>
      </c>
      <c r="CS15" s="592"/>
      <c r="CT15" s="592"/>
      <c r="CU15" s="592"/>
      <c r="CV15" s="592"/>
      <c r="CW15" s="592"/>
      <c r="CX15" s="592"/>
      <c r="CY15" s="593"/>
      <c r="CZ15" s="594">
        <v>10.5</v>
      </c>
      <c r="DA15" s="594"/>
      <c r="DB15" s="594"/>
      <c r="DC15" s="594"/>
      <c r="DD15" s="600">
        <v>690331</v>
      </c>
      <c r="DE15" s="592"/>
      <c r="DF15" s="592"/>
      <c r="DG15" s="592"/>
      <c r="DH15" s="592"/>
      <c r="DI15" s="592"/>
      <c r="DJ15" s="592"/>
      <c r="DK15" s="592"/>
      <c r="DL15" s="592"/>
      <c r="DM15" s="592"/>
      <c r="DN15" s="592"/>
      <c r="DO15" s="592"/>
      <c r="DP15" s="593"/>
      <c r="DQ15" s="600">
        <v>2971615</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6687203</v>
      </c>
      <c r="S16" s="592"/>
      <c r="T16" s="592"/>
      <c r="U16" s="592"/>
      <c r="V16" s="592"/>
      <c r="W16" s="592"/>
      <c r="X16" s="592"/>
      <c r="Y16" s="593"/>
      <c r="Z16" s="594">
        <v>16.100000000000001</v>
      </c>
      <c r="AA16" s="594"/>
      <c r="AB16" s="594"/>
      <c r="AC16" s="594"/>
      <c r="AD16" s="595">
        <v>5797461</v>
      </c>
      <c r="AE16" s="595"/>
      <c r="AF16" s="595"/>
      <c r="AG16" s="595"/>
      <c r="AH16" s="595"/>
      <c r="AI16" s="595"/>
      <c r="AJ16" s="595"/>
      <c r="AK16" s="595"/>
      <c r="AL16" s="596">
        <v>25.6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5797461</v>
      </c>
      <c r="S17" s="592"/>
      <c r="T17" s="592"/>
      <c r="U17" s="592"/>
      <c r="V17" s="592"/>
      <c r="W17" s="592"/>
      <c r="X17" s="592"/>
      <c r="Y17" s="593"/>
      <c r="Z17" s="594">
        <v>14</v>
      </c>
      <c r="AA17" s="594"/>
      <c r="AB17" s="594"/>
      <c r="AC17" s="594"/>
      <c r="AD17" s="595">
        <v>5797461</v>
      </c>
      <c r="AE17" s="595"/>
      <c r="AF17" s="595"/>
      <c r="AG17" s="595"/>
      <c r="AH17" s="595"/>
      <c r="AI17" s="595"/>
      <c r="AJ17" s="595"/>
      <c r="AK17" s="595"/>
      <c r="AL17" s="596">
        <v>25.6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4217553</v>
      </c>
      <c r="CS17" s="592"/>
      <c r="CT17" s="592"/>
      <c r="CU17" s="592"/>
      <c r="CV17" s="592"/>
      <c r="CW17" s="592"/>
      <c r="CX17" s="592"/>
      <c r="CY17" s="593"/>
      <c r="CZ17" s="594">
        <v>11</v>
      </c>
      <c r="DA17" s="594"/>
      <c r="DB17" s="594"/>
      <c r="DC17" s="594"/>
      <c r="DD17" s="600" t="s">
        <v>112</v>
      </c>
      <c r="DE17" s="592"/>
      <c r="DF17" s="592"/>
      <c r="DG17" s="592"/>
      <c r="DH17" s="592"/>
      <c r="DI17" s="592"/>
      <c r="DJ17" s="592"/>
      <c r="DK17" s="592"/>
      <c r="DL17" s="592"/>
      <c r="DM17" s="592"/>
      <c r="DN17" s="592"/>
      <c r="DO17" s="592"/>
      <c r="DP17" s="593"/>
      <c r="DQ17" s="600">
        <v>4213882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885170</v>
      </c>
      <c r="S18" s="592"/>
      <c r="T18" s="592"/>
      <c r="U18" s="592"/>
      <c r="V18" s="592"/>
      <c r="W18" s="592"/>
      <c r="X18" s="592"/>
      <c r="Y18" s="593"/>
      <c r="Z18" s="594">
        <v>2.1</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4572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573033</v>
      </c>
      <c r="BH19" s="592"/>
      <c r="BI19" s="592"/>
      <c r="BJ19" s="592"/>
      <c r="BK19" s="592"/>
      <c r="BL19" s="592"/>
      <c r="BM19" s="592"/>
      <c r="BN19" s="593"/>
      <c r="BO19" s="594">
        <v>3.7</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24030413</v>
      </c>
      <c r="S20" s="592"/>
      <c r="T20" s="592"/>
      <c r="U20" s="592"/>
      <c r="V20" s="592"/>
      <c r="W20" s="592"/>
      <c r="X20" s="592"/>
      <c r="Y20" s="593"/>
      <c r="Z20" s="594">
        <v>57.8</v>
      </c>
      <c r="AA20" s="594"/>
      <c r="AB20" s="594"/>
      <c r="AC20" s="594"/>
      <c r="AD20" s="595">
        <v>22567638</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573033</v>
      </c>
      <c r="BH20" s="592"/>
      <c r="BI20" s="592"/>
      <c r="BJ20" s="592"/>
      <c r="BK20" s="592"/>
      <c r="BL20" s="592"/>
      <c r="BM20" s="592"/>
      <c r="BN20" s="593"/>
      <c r="BO20" s="594">
        <v>3.7</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38416194</v>
      </c>
      <c r="CS20" s="592"/>
      <c r="CT20" s="592"/>
      <c r="CU20" s="592"/>
      <c r="CV20" s="592"/>
      <c r="CW20" s="592"/>
      <c r="CX20" s="592"/>
      <c r="CY20" s="593"/>
      <c r="CZ20" s="594">
        <v>100</v>
      </c>
      <c r="DA20" s="594"/>
      <c r="DB20" s="594"/>
      <c r="DC20" s="594"/>
      <c r="DD20" s="600">
        <v>4745673</v>
      </c>
      <c r="DE20" s="592"/>
      <c r="DF20" s="592"/>
      <c r="DG20" s="592"/>
      <c r="DH20" s="592"/>
      <c r="DI20" s="592"/>
      <c r="DJ20" s="592"/>
      <c r="DK20" s="592"/>
      <c r="DL20" s="592"/>
      <c r="DM20" s="592"/>
      <c r="DN20" s="592"/>
      <c r="DO20" s="592"/>
      <c r="DP20" s="593"/>
      <c r="DQ20" s="600">
        <v>27260340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23656</v>
      </c>
      <c r="S21" s="592"/>
      <c r="T21" s="592"/>
      <c r="U21" s="592"/>
      <c r="V21" s="592"/>
      <c r="W21" s="592"/>
      <c r="X21" s="592"/>
      <c r="Y21" s="593"/>
      <c r="Z21" s="594">
        <v>0.1</v>
      </c>
      <c r="AA21" s="594"/>
      <c r="AB21" s="594"/>
      <c r="AC21" s="594"/>
      <c r="AD21" s="595">
        <v>23656</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332883</v>
      </c>
      <c r="S22" s="592"/>
      <c r="T22" s="592"/>
      <c r="U22" s="592"/>
      <c r="V22" s="592"/>
      <c r="W22" s="592"/>
      <c r="X22" s="592"/>
      <c r="Y22" s="593"/>
      <c r="Z22" s="594">
        <v>0.8</v>
      </c>
      <c r="AA22" s="594"/>
      <c r="AB22" s="594"/>
      <c r="AC22" s="594"/>
      <c r="AD22" s="595">
        <v>8</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406615</v>
      </c>
      <c r="S23" s="592"/>
      <c r="T23" s="592"/>
      <c r="U23" s="592"/>
      <c r="V23" s="592"/>
      <c r="W23" s="592"/>
      <c r="X23" s="592"/>
      <c r="Y23" s="593"/>
      <c r="Z23" s="594">
        <v>1</v>
      </c>
      <c r="AA23" s="594"/>
      <c r="AB23" s="594"/>
      <c r="AC23" s="594"/>
      <c r="AD23" s="595">
        <v>36065</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573033</v>
      </c>
      <c r="BH23" s="592"/>
      <c r="BI23" s="592"/>
      <c r="BJ23" s="592"/>
      <c r="BK23" s="592"/>
      <c r="BL23" s="592"/>
      <c r="BM23" s="592"/>
      <c r="BN23" s="593"/>
      <c r="BO23" s="594">
        <v>3.7</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254382</v>
      </c>
      <c r="S24" s="592"/>
      <c r="T24" s="592"/>
      <c r="U24" s="592"/>
      <c r="V24" s="592"/>
      <c r="W24" s="592"/>
      <c r="X24" s="592"/>
      <c r="Y24" s="593"/>
      <c r="Z24" s="594">
        <v>0.6</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18021503</v>
      </c>
      <c r="CS24" s="581"/>
      <c r="CT24" s="581"/>
      <c r="CU24" s="581"/>
      <c r="CV24" s="581"/>
      <c r="CW24" s="581"/>
      <c r="CX24" s="581"/>
      <c r="CY24" s="582"/>
      <c r="CZ24" s="618">
        <v>46.9</v>
      </c>
      <c r="DA24" s="619"/>
      <c r="DB24" s="619"/>
      <c r="DC24" s="620"/>
      <c r="DD24" s="617">
        <v>12335229</v>
      </c>
      <c r="DE24" s="581"/>
      <c r="DF24" s="581"/>
      <c r="DG24" s="581"/>
      <c r="DH24" s="581"/>
      <c r="DI24" s="581"/>
      <c r="DJ24" s="581"/>
      <c r="DK24" s="582"/>
      <c r="DL24" s="617">
        <v>11659865</v>
      </c>
      <c r="DM24" s="581"/>
      <c r="DN24" s="581"/>
      <c r="DO24" s="581"/>
      <c r="DP24" s="581"/>
      <c r="DQ24" s="581"/>
      <c r="DR24" s="581"/>
      <c r="DS24" s="581"/>
      <c r="DT24" s="581"/>
      <c r="DU24" s="581"/>
      <c r="DV24" s="582"/>
      <c r="DW24" s="585">
        <v>47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4556435</v>
      </c>
      <c r="S25" s="592"/>
      <c r="T25" s="592"/>
      <c r="U25" s="592"/>
      <c r="V25" s="592"/>
      <c r="W25" s="592"/>
      <c r="X25" s="592"/>
      <c r="Y25" s="593"/>
      <c r="Z25" s="594">
        <v>11</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5935541</v>
      </c>
      <c r="CS25" s="623"/>
      <c r="CT25" s="623"/>
      <c r="CU25" s="623"/>
      <c r="CV25" s="623"/>
      <c r="CW25" s="623"/>
      <c r="CX25" s="623"/>
      <c r="CY25" s="624"/>
      <c r="CZ25" s="625">
        <v>15.5</v>
      </c>
      <c r="DA25" s="626"/>
      <c r="DB25" s="626"/>
      <c r="DC25" s="627"/>
      <c r="DD25" s="600">
        <v>5521647</v>
      </c>
      <c r="DE25" s="623"/>
      <c r="DF25" s="623"/>
      <c r="DG25" s="623"/>
      <c r="DH25" s="623"/>
      <c r="DI25" s="623"/>
      <c r="DJ25" s="623"/>
      <c r="DK25" s="624"/>
      <c r="DL25" s="600">
        <v>5517505</v>
      </c>
      <c r="DM25" s="623"/>
      <c r="DN25" s="623"/>
      <c r="DO25" s="623"/>
      <c r="DP25" s="623"/>
      <c r="DQ25" s="623"/>
      <c r="DR25" s="623"/>
      <c r="DS25" s="623"/>
      <c r="DT25" s="623"/>
      <c r="DU25" s="623"/>
      <c r="DV25" s="624"/>
      <c r="DW25" s="596">
        <v>22.2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3972571</v>
      </c>
      <c r="CS26" s="592"/>
      <c r="CT26" s="592"/>
      <c r="CU26" s="592"/>
      <c r="CV26" s="592"/>
      <c r="CW26" s="592"/>
      <c r="CX26" s="592"/>
      <c r="CY26" s="593"/>
      <c r="CZ26" s="625">
        <v>10.3</v>
      </c>
      <c r="DA26" s="626"/>
      <c r="DB26" s="626"/>
      <c r="DC26" s="627"/>
      <c r="DD26" s="600">
        <v>3581185</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2068998</v>
      </c>
      <c r="S27" s="592"/>
      <c r="T27" s="592"/>
      <c r="U27" s="592"/>
      <c r="V27" s="592"/>
      <c r="W27" s="592"/>
      <c r="X27" s="592"/>
      <c r="Y27" s="593"/>
      <c r="Z27" s="594">
        <v>5</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15382172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7868409</v>
      </c>
      <c r="CS27" s="623"/>
      <c r="CT27" s="623"/>
      <c r="CU27" s="623"/>
      <c r="CV27" s="623"/>
      <c r="CW27" s="623"/>
      <c r="CX27" s="623"/>
      <c r="CY27" s="624"/>
      <c r="CZ27" s="625">
        <v>20.5</v>
      </c>
      <c r="DA27" s="626"/>
      <c r="DB27" s="626"/>
      <c r="DC27" s="627"/>
      <c r="DD27" s="600">
        <v>2599700</v>
      </c>
      <c r="DE27" s="623"/>
      <c r="DF27" s="623"/>
      <c r="DG27" s="623"/>
      <c r="DH27" s="623"/>
      <c r="DI27" s="623"/>
      <c r="DJ27" s="623"/>
      <c r="DK27" s="624"/>
      <c r="DL27" s="600">
        <v>2453782</v>
      </c>
      <c r="DM27" s="623"/>
      <c r="DN27" s="623"/>
      <c r="DO27" s="623"/>
      <c r="DP27" s="623"/>
      <c r="DQ27" s="623"/>
      <c r="DR27" s="623"/>
      <c r="DS27" s="623"/>
      <c r="DT27" s="623"/>
      <c r="DU27" s="623"/>
      <c r="DV27" s="624"/>
      <c r="DW27" s="596">
        <v>9.9</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336214</v>
      </c>
      <c r="S28" s="592"/>
      <c r="T28" s="592"/>
      <c r="U28" s="592"/>
      <c r="V28" s="592"/>
      <c r="W28" s="592"/>
      <c r="X28" s="592"/>
      <c r="Y28" s="593"/>
      <c r="Z28" s="594">
        <v>0.8</v>
      </c>
      <c r="AA28" s="594"/>
      <c r="AB28" s="594"/>
      <c r="AC28" s="594"/>
      <c r="AD28" s="595">
        <v>42</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4217553</v>
      </c>
      <c r="CS28" s="592"/>
      <c r="CT28" s="592"/>
      <c r="CU28" s="592"/>
      <c r="CV28" s="592"/>
      <c r="CW28" s="592"/>
      <c r="CX28" s="592"/>
      <c r="CY28" s="593"/>
      <c r="CZ28" s="625">
        <v>11</v>
      </c>
      <c r="DA28" s="626"/>
      <c r="DB28" s="626"/>
      <c r="DC28" s="627"/>
      <c r="DD28" s="600">
        <v>4213882</v>
      </c>
      <c r="DE28" s="592"/>
      <c r="DF28" s="592"/>
      <c r="DG28" s="592"/>
      <c r="DH28" s="592"/>
      <c r="DI28" s="592"/>
      <c r="DJ28" s="592"/>
      <c r="DK28" s="593"/>
      <c r="DL28" s="600">
        <v>3688578</v>
      </c>
      <c r="DM28" s="592"/>
      <c r="DN28" s="592"/>
      <c r="DO28" s="592"/>
      <c r="DP28" s="592"/>
      <c r="DQ28" s="592"/>
      <c r="DR28" s="592"/>
      <c r="DS28" s="592"/>
      <c r="DT28" s="592"/>
      <c r="DU28" s="592"/>
      <c r="DV28" s="593"/>
      <c r="DW28" s="596">
        <v>14.9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3667</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4217553</v>
      </c>
      <c r="CS29" s="623"/>
      <c r="CT29" s="623"/>
      <c r="CU29" s="623"/>
      <c r="CV29" s="623"/>
      <c r="CW29" s="623"/>
      <c r="CX29" s="623"/>
      <c r="CY29" s="624"/>
      <c r="CZ29" s="625">
        <v>11</v>
      </c>
      <c r="DA29" s="626"/>
      <c r="DB29" s="626"/>
      <c r="DC29" s="627"/>
      <c r="DD29" s="600">
        <v>4213882</v>
      </c>
      <c r="DE29" s="623"/>
      <c r="DF29" s="623"/>
      <c r="DG29" s="623"/>
      <c r="DH29" s="623"/>
      <c r="DI29" s="623"/>
      <c r="DJ29" s="623"/>
      <c r="DK29" s="624"/>
      <c r="DL29" s="600">
        <v>3688578</v>
      </c>
      <c r="DM29" s="623"/>
      <c r="DN29" s="623"/>
      <c r="DO29" s="623"/>
      <c r="DP29" s="623"/>
      <c r="DQ29" s="623"/>
      <c r="DR29" s="623"/>
      <c r="DS29" s="623"/>
      <c r="DT29" s="623"/>
      <c r="DU29" s="623"/>
      <c r="DV29" s="624"/>
      <c r="DW29" s="596">
        <v>14.9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978590</v>
      </c>
      <c r="S30" s="592"/>
      <c r="T30" s="592"/>
      <c r="U30" s="592"/>
      <c r="V30" s="592"/>
      <c r="W30" s="592"/>
      <c r="X30" s="592"/>
      <c r="Y30" s="593"/>
      <c r="Z30" s="594">
        <v>2.4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98.7</v>
      </c>
      <c r="BH30" s="650"/>
      <c r="BI30" s="650"/>
      <c r="BJ30" s="650"/>
      <c r="BK30" s="650"/>
      <c r="BL30" s="650"/>
      <c r="BM30" s="586">
        <v>96.5</v>
      </c>
      <c r="BN30" s="650"/>
      <c r="BO30" s="650"/>
      <c r="BP30" s="650"/>
      <c r="BQ30" s="651"/>
      <c r="BR30" s="649">
        <v>98.7</v>
      </c>
      <c r="BS30" s="650"/>
      <c r="BT30" s="650"/>
      <c r="BU30" s="650"/>
      <c r="BV30" s="650"/>
      <c r="BW30" s="650"/>
      <c r="BX30" s="586">
        <v>95.6</v>
      </c>
      <c r="BY30" s="650"/>
      <c r="BZ30" s="650"/>
      <c r="CA30" s="650"/>
      <c r="CB30" s="651"/>
      <c r="CD30" s="654"/>
      <c r="CE30" s="655"/>
      <c r="CF30" s="605" t="s">
        <v>291</v>
      </c>
      <c r="CG30" s="606"/>
      <c r="CH30" s="606"/>
      <c r="CI30" s="606"/>
      <c r="CJ30" s="606"/>
      <c r="CK30" s="606"/>
      <c r="CL30" s="606"/>
      <c r="CM30" s="606"/>
      <c r="CN30" s="606"/>
      <c r="CO30" s="606"/>
      <c r="CP30" s="606"/>
      <c r="CQ30" s="607"/>
      <c r="CR30" s="591">
        <v>3751009</v>
      </c>
      <c r="CS30" s="592"/>
      <c r="CT30" s="592"/>
      <c r="CU30" s="592"/>
      <c r="CV30" s="592"/>
      <c r="CW30" s="592"/>
      <c r="CX30" s="592"/>
      <c r="CY30" s="593"/>
      <c r="CZ30" s="625">
        <v>9.8000000000000007</v>
      </c>
      <c r="DA30" s="626"/>
      <c r="DB30" s="626"/>
      <c r="DC30" s="627"/>
      <c r="DD30" s="600">
        <v>3747679</v>
      </c>
      <c r="DE30" s="592"/>
      <c r="DF30" s="592"/>
      <c r="DG30" s="592"/>
      <c r="DH30" s="592"/>
      <c r="DI30" s="592"/>
      <c r="DJ30" s="592"/>
      <c r="DK30" s="593"/>
      <c r="DL30" s="600">
        <v>3222375</v>
      </c>
      <c r="DM30" s="592"/>
      <c r="DN30" s="592"/>
      <c r="DO30" s="592"/>
      <c r="DP30" s="592"/>
      <c r="DQ30" s="592"/>
      <c r="DR30" s="592"/>
      <c r="DS30" s="592"/>
      <c r="DT30" s="592"/>
      <c r="DU30" s="592"/>
      <c r="DV30" s="593"/>
      <c r="DW30" s="596">
        <v>13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2936478</v>
      </c>
      <c r="S31" s="592"/>
      <c r="T31" s="592"/>
      <c r="U31" s="592"/>
      <c r="V31" s="592"/>
      <c r="W31" s="592"/>
      <c r="X31" s="592"/>
      <c r="Y31" s="593"/>
      <c r="Z31" s="594">
        <v>7.1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96.1</v>
      </c>
      <c r="BN31" s="647"/>
      <c r="BO31" s="647"/>
      <c r="BP31" s="647"/>
      <c r="BQ31" s="648"/>
      <c r="BR31" s="646">
        <v>98.5</v>
      </c>
      <c r="BS31" s="623"/>
      <c r="BT31" s="623"/>
      <c r="BU31" s="623"/>
      <c r="BV31" s="623"/>
      <c r="BW31" s="623"/>
      <c r="BX31" s="597">
        <v>95.2</v>
      </c>
      <c r="BY31" s="647"/>
      <c r="BZ31" s="647"/>
      <c r="CA31" s="647"/>
      <c r="CB31" s="648"/>
      <c r="CD31" s="654"/>
      <c r="CE31" s="655"/>
      <c r="CF31" s="605" t="s">
        <v>295</v>
      </c>
      <c r="CG31" s="606"/>
      <c r="CH31" s="606"/>
      <c r="CI31" s="606"/>
      <c r="CJ31" s="606"/>
      <c r="CK31" s="606"/>
      <c r="CL31" s="606"/>
      <c r="CM31" s="606"/>
      <c r="CN31" s="606"/>
      <c r="CO31" s="606"/>
      <c r="CP31" s="606"/>
      <c r="CQ31" s="607"/>
      <c r="CR31" s="591">
        <v>466544</v>
      </c>
      <c r="CS31" s="623"/>
      <c r="CT31" s="623"/>
      <c r="CU31" s="623"/>
      <c r="CV31" s="623"/>
      <c r="CW31" s="623"/>
      <c r="CX31" s="623"/>
      <c r="CY31" s="624"/>
      <c r="CZ31" s="625">
        <v>1.2</v>
      </c>
      <c r="DA31" s="626"/>
      <c r="DB31" s="626"/>
      <c r="DC31" s="627"/>
      <c r="DD31" s="600">
        <v>466203</v>
      </c>
      <c r="DE31" s="623"/>
      <c r="DF31" s="623"/>
      <c r="DG31" s="623"/>
      <c r="DH31" s="623"/>
      <c r="DI31" s="623"/>
      <c r="DJ31" s="623"/>
      <c r="DK31" s="624"/>
      <c r="DL31" s="600">
        <v>466203</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1509383</v>
      </c>
      <c r="S32" s="592"/>
      <c r="T32" s="592"/>
      <c r="U32" s="592"/>
      <c r="V32" s="592"/>
      <c r="W32" s="592"/>
      <c r="X32" s="592"/>
      <c r="Y32" s="593"/>
      <c r="Z32" s="594">
        <v>3.6</v>
      </c>
      <c r="AA32" s="594"/>
      <c r="AB32" s="594"/>
      <c r="AC32" s="594"/>
      <c r="AD32" s="595">
        <v>2085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96.4</v>
      </c>
      <c r="BN32" s="659"/>
      <c r="BO32" s="659"/>
      <c r="BP32" s="659"/>
      <c r="BQ32" s="661"/>
      <c r="BR32" s="658">
        <v>98.7</v>
      </c>
      <c r="BS32" s="659"/>
      <c r="BT32" s="659"/>
      <c r="BU32" s="659"/>
      <c r="BV32" s="659"/>
      <c r="BW32" s="659"/>
      <c r="BX32" s="660">
        <v>95.5</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4118261</v>
      </c>
      <c r="S33" s="592"/>
      <c r="T33" s="592"/>
      <c r="U33" s="592"/>
      <c r="V33" s="592"/>
      <c r="W33" s="592"/>
      <c r="X33" s="592"/>
      <c r="Y33" s="593"/>
      <c r="Z33" s="594">
        <v>9.9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15649018</v>
      </c>
      <c r="CS33" s="623"/>
      <c r="CT33" s="623"/>
      <c r="CU33" s="623"/>
      <c r="CV33" s="623"/>
      <c r="CW33" s="623"/>
      <c r="CX33" s="623"/>
      <c r="CY33" s="624"/>
      <c r="CZ33" s="625">
        <v>40.700000000000003</v>
      </c>
      <c r="DA33" s="626"/>
      <c r="DB33" s="626"/>
      <c r="DC33" s="627"/>
      <c r="DD33" s="600">
        <v>13253663</v>
      </c>
      <c r="DE33" s="623"/>
      <c r="DF33" s="623"/>
      <c r="DG33" s="623"/>
      <c r="DH33" s="623"/>
      <c r="DI33" s="623"/>
      <c r="DJ33" s="623"/>
      <c r="DK33" s="624"/>
      <c r="DL33" s="600">
        <v>9548082</v>
      </c>
      <c r="DM33" s="623"/>
      <c r="DN33" s="623"/>
      <c r="DO33" s="623"/>
      <c r="DP33" s="623"/>
      <c r="DQ33" s="623"/>
      <c r="DR33" s="623"/>
      <c r="DS33" s="623"/>
      <c r="DT33" s="623"/>
      <c r="DU33" s="623"/>
      <c r="DV33" s="624"/>
      <c r="DW33" s="596">
        <v>38.5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5624011</v>
      </c>
      <c r="CS34" s="592"/>
      <c r="CT34" s="592"/>
      <c r="CU34" s="592"/>
      <c r="CV34" s="592"/>
      <c r="CW34" s="592"/>
      <c r="CX34" s="592"/>
      <c r="CY34" s="593"/>
      <c r="CZ34" s="625">
        <v>14.6</v>
      </c>
      <c r="DA34" s="626"/>
      <c r="DB34" s="626"/>
      <c r="DC34" s="627"/>
      <c r="DD34" s="600">
        <v>4408124</v>
      </c>
      <c r="DE34" s="592"/>
      <c r="DF34" s="592"/>
      <c r="DG34" s="592"/>
      <c r="DH34" s="592"/>
      <c r="DI34" s="592"/>
      <c r="DJ34" s="592"/>
      <c r="DK34" s="593"/>
      <c r="DL34" s="600">
        <v>3570502</v>
      </c>
      <c r="DM34" s="592"/>
      <c r="DN34" s="592"/>
      <c r="DO34" s="592"/>
      <c r="DP34" s="592"/>
      <c r="DQ34" s="592"/>
      <c r="DR34" s="592"/>
      <c r="DS34" s="592"/>
      <c r="DT34" s="592"/>
      <c r="DU34" s="592"/>
      <c r="DV34" s="593"/>
      <c r="DW34" s="596">
        <v>14.4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2184661</v>
      </c>
      <c r="S35" s="592"/>
      <c r="T35" s="592"/>
      <c r="U35" s="592"/>
      <c r="V35" s="592"/>
      <c r="W35" s="592"/>
      <c r="X35" s="592"/>
      <c r="Y35" s="593"/>
      <c r="Z35" s="594">
        <v>5.3</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4503784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1116304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550199</v>
      </c>
      <c r="CS35" s="623"/>
      <c r="CT35" s="623"/>
      <c r="CU35" s="623"/>
      <c r="CV35" s="623"/>
      <c r="CW35" s="623"/>
      <c r="CX35" s="623"/>
      <c r="CY35" s="624"/>
      <c r="CZ35" s="625">
        <v>1.4</v>
      </c>
      <c r="DA35" s="626"/>
      <c r="DB35" s="626"/>
      <c r="DC35" s="627"/>
      <c r="DD35" s="600">
        <v>513380</v>
      </c>
      <c r="DE35" s="623"/>
      <c r="DF35" s="623"/>
      <c r="DG35" s="623"/>
      <c r="DH35" s="623"/>
      <c r="DI35" s="623"/>
      <c r="DJ35" s="623"/>
      <c r="DK35" s="624"/>
      <c r="DL35" s="600">
        <v>198800</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41555975</v>
      </c>
      <c r="S36" s="664"/>
      <c r="T36" s="664"/>
      <c r="U36" s="664"/>
      <c r="V36" s="664"/>
      <c r="W36" s="664"/>
      <c r="X36" s="664"/>
      <c r="Y36" s="665"/>
      <c r="Z36" s="666">
        <v>100</v>
      </c>
      <c r="AA36" s="666"/>
      <c r="AB36" s="666"/>
      <c r="AC36" s="666"/>
      <c r="AD36" s="667">
        <v>22629494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1418900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243441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3849190</v>
      </c>
      <c r="CS36" s="592"/>
      <c r="CT36" s="592"/>
      <c r="CU36" s="592"/>
      <c r="CV36" s="592"/>
      <c r="CW36" s="592"/>
      <c r="CX36" s="592"/>
      <c r="CY36" s="593"/>
      <c r="CZ36" s="625">
        <v>10</v>
      </c>
      <c r="DA36" s="626"/>
      <c r="DB36" s="626"/>
      <c r="DC36" s="627"/>
      <c r="DD36" s="600">
        <v>3507531</v>
      </c>
      <c r="DE36" s="592"/>
      <c r="DF36" s="592"/>
      <c r="DG36" s="592"/>
      <c r="DH36" s="592"/>
      <c r="DI36" s="592"/>
      <c r="DJ36" s="592"/>
      <c r="DK36" s="593"/>
      <c r="DL36" s="600">
        <v>3365197</v>
      </c>
      <c r="DM36" s="592"/>
      <c r="DN36" s="592"/>
      <c r="DO36" s="592"/>
      <c r="DP36" s="592"/>
      <c r="DQ36" s="592"/>
      <c r="DR36" s="592"/>
      <c r="DS36" s="592"/>
      <c r="DT36" s="592"/>
      <c r="DU36" s="592"/>
      <c r="DV36" s="593"/>
      <c r="DW36" s="596">
        <v>13.6</v>
      </c>
      <c r="DX36" s="621"/>
      <c r="DY36" s="621"/>
      <c r="DZ36" s="621"/>
      <c r="EA36" s="621"/>
      <c r="EB36" s="621"/>
      <c r="EC36" s="622"/>
    </row>
    <row r="37" spans="2:133" ht="11.25" customHeight="1">
      <c r="AQ37" s="670" t="s">
        <v>313</v>
      </c>
      <c r="AR37" s="671"/>
      <c r="AS37" s="671"/>
      <c r="AT37" s="671"/>
      <c r="AU37" s="671"/>
      <c r="AV37" s="671"/>
      <c r="AW37" s="671"/>
      <c r="AX37" s="671"/>
      <c r="AY37" s="672"/>
      <c r="AZ37" s="591">
        <v>41937</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18077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1363200</v>
      </c>
      <c r="CS37" s="623"/>
      <c r="CT37" s="623"/>
      <c r="CU37" s="623"/>
      <c r="CV37" s="623"/>
      <c r="CW37" s="623"/>
      <c r="CX37" s="623"/>
      <c r="CY37" s="624"/>
      <c r="CZ37" s="625">
        <v>3.5</v>
      </c>
      <c r="DA37" s="626"/>
      <c r="DB37" s="626"/>
      <c r="DC37" s="627"/>
      <c r="DD37" s="600">
        <v>1363180</v>
      </c>
      <c r="DE37" s="623"/>
      <c r="DF37" s="623"/>
      <c r="DG37" s="623"/>
      <c r="DH37" s="623"/>
      <c r="DI37" s="623"/>
      <c r="DJ37" s="623"/>
      <c r="DK37" s="624"/>
      <c r="DL37" s="600">
        <v>1360065</v>
      </c>
      <c r="DM37" s="623"/>
      <c r="DN37" s="623"/>
      <c r="DO37" s="623"/>
      <c r="DP37" s="623"/>
      <c r="DQ37" s="623"/>
      <c r="DR37" s="623"/>
      <c r="DS37" s="623"/>
      <c r="DT37" s="623"/>
      <c r="DU37" s="623"/>
      <c r="DV37" s="624"/>
      <c r="DW37" s="596">
        <v>5.5</v>
      </c>
      <c r="DX37" s="621"/>
      <c r="DY37" s="621"/>
      <c r="DZ37" s="621"/>
      <c r="EA37" s="621"/>
      <c r="EB37" s="621"/>
      <c r="EC37" s="622"/>
    </row>
    <row r="38" spans="2:133" ht="11.25" customHeight="1">
      <c r="AQ38" s="670" t="s">
        <v>316</v>
      </c>
      <c r="AR38" s="671"/>
      <c r="AS38" s="671"/>
      <c r="AT38" s="671"/>
      <c r="AU38" s="671"/>
      <c r="AV38" s="671"/>
      <c r="AW38" s="671"/>
      <c r="AX38" s="671"/>
      <c r="AY38" s="672"/>
      <c r="AZ38" s="591">
        <v>8879</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32905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3462947</v>
      </c>
      <c r="CS38" s="592"/>
      <c r="CT38" s="592"/>
      <c r="CU38" s="592"/>
      <c r="CV38" s="592"/>
      <c r="CW38" s="592"/>
      <c r="CX38" s="592"/>
      <c r="CY38" s="593"/>
      <c r="CZ38" s="625">
        <v>9</v>
      </c>
      <c r="DA38" s="626"/>
      <c r="DB38" s="626"/>
      <c r="DC38" s="627"/>
      <c r="DD38" s="600">
        <v>3118905</v>
      </c>
      <c r="DE38" s="592"/>
      <c r="DF38" s="592"/>
      <c r="DG38" s="592"/>
      <c r="DH38" s="592"/>
      <c r="DI38" s="592"/>
      <c r="DJ38" s="592"/>
      <c r="DK38" s="593"/>
      <c r="DL38" s="600">
        <v>2413583</v>
      </c>
      <c r="DM38" s="592"/>
      <c r="DN38" s="592"/>
      <c r="DO38" s="592"/>
      <c r="DP38" s="592"/>
      <c r="DQ38" s="592"/>
      <c r="DR38" s="592"/>
      <c r="DS38" s="592"/>
      <c r="DT38" s="592"/>
      <c r="DU38" s="592"/>
      <c r="DV38" s="593"/>
      <c r="DW38" s="596">
        <v>9.6999999999999993</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1740119</v>
      </c>
      <c r="CS39" s="623"/>
      <c r="CT39" s="623"/>
      <c r="CU39" s="623"/>
      <c r="CV39" s="623"/>
      <c r="CW39" s="623"/>
      <c r="CX39" s="623"/>
      <c r="CY39" s="624"/>
      <c r="CZ39" s="625">
        <v>4.5</v>
      </c>
      <c r="DA39" s="626"/>
      <c r="DB39" s="626"/>
      <c r="DC39" s="627"/>
      <c r="DD39" s="600">
        <v>1705723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1119707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422552</v>
      </c>
      <c r="CS40" s="592"/>
      <c r="CT40" s="592"/>
      <c r="CU40" s="592"/>
      <c r="CV40" s="592"/>
      <c r="CW40" s="592"/>
      <c r="CX40" s="592"/>
      <c r="CY40" s="593"/>
      <c r="CZ40" s="625">
        <v>1.1000000000000001</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1914361</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4745673</v>
      </c>
      <c r="CS42" s="592"/>
      <c r="CT42" s="592"/>
      <c r="CU42" s="592"/>
      <c r="CV42" s="592"/>
      <c r="CW42" s="592"/>
      <c r="CX42" s="592"/>
      <c r="CY42" s="593"/>
      <c r="CZ42" s="625">
        <v>12.4</v>
      </c>
      <c r="DA42" s="674"/>
      <c r="DB42" s="674"/>
      <c r="DC42" s="675"/>
      <c r="DD42" s="600">
        <v>1671448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136382</v>
      </c>
      <c r="CS43" s="623"/>
      <c r="CT43" s="623"/>
      <c r="CU43" s="623"/>
      <c r="CV43" s="623"/>
      <c r="CW43" s="623"/>
      <c r="CX43" s="623"/>
      <c r="CY43" s="624"/>
      <c r="CZ43" s="625">
        <v>0.4</v>
      </c>
      <c r="DA43" s="626"/>
      <c r="DB43" s="626"/>
      <c r="DC43" s="627"/>
      <c r="DD43" s="600">
        <v>136382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4745673</v>
      </c>
      <c r="CS44" s="592"/>
      <c r="CT44" s="592"/>
      <c r="CU44" s="592"/>
      <c r="CV44" s="592"/>
      <c r="CW44" s="592"/>
      <c r="CX44" s="592"/>
      <c r="CY44" s="593"/>
      <c r="CZ44" s="625">
        <v>12.4</v>
      </c>
      <c r="DA44" s="674"/>
      <c r="DB44" s="674"/>
      <c r="DC44" s="675"/>
      <c r="DD44" s="600">
        <v>1671448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1034349</v>
      </c>
      <c r="CS45" s="623"/>
      <c r="CT45" s="623"/>
      <c r="CU45" s="623"/>
      <c r="CV45" s="623"/>
      <c r="CW45" s="623"/>
      <c r="CX45" s="623"/>
      <c r="CY45" s="624"/>
      <c r="CZ45" s="625">
        <v>2.7</v>
      </c>
      <c r="DA45" s="626"/>
      <c r="DB45" s="626"/>
      <c r="DC45" s="627"/>
      <c r="DD45" s="600">
        <v>171561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3648012</v>
      </c>
      <c r="CS46" s="592"/>
      <c r="CT46" s="592"/>
      <c r="CU46" s="592"/>
      <c r="CV46" s="592"/>
      <c r="CW46" s="592"/>
      <c r="CX46" s="592"/>
      <c r="CY46" s="593"/>
      <c r="CZ46" s="625">
        <v>9.5</v>
      </c>
      <c r="DA46" s="674"/>
      <c r="DB46" s="674"/>
      <c r="DC46" s="675"/>
      <c r="DD46" s="600">
        <v>1436575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38416194</v>
      </c>
      <c r="CS49" s="659"/>
      <c r="CT49" s="659"/>
      <c r="CU49" s="659"/>
      <c r="CV49" s="659"/>
      <c r="CW49" s="659"/>
      <c r="CX49" s="659"/>
      <c r="CY49" s="686"/>
      <c r="CZ49" s="687">
        <v>100</v>
      </c>
      <c r="DA49" s="688"/>
      <c r="DB49" s="688"/>
      <c r="DC49" s="689"/>
      <c r="DD49" s="690">
        <v>27260340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G38" sqref="BG38:BU3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41242</v>
      </c>
      <c r="R7" s="721"/>
      <c r="S7" s="721"/>
      <c r="T7" s="721"/>
      <c r="U7" s="721"/>
      <c r="V7" s="721">
        <v>38180</v>
      </c>
      <c r="W7" s="721"/>
      <c r="X7" s="721"/>
      <c r="Y7" s="721"/>
      <c r="Z7" s="721"/>
      <c r="AA7" s="721">
        <v>3062</v>
      </c>
      <c r="AB7" s="721"/>
      <c r="AC7" s="721"/>
      <c r="AD7" s="721"/>
      <c r="AE7" s="722"/>
      <c r="AF7" s="723">
        <v>2285</v>
      </c>
      <c r="AG7" s="724"/>
      <c r="AH7" s="724"/>
      <c r="AI7" s="724"/>
      <c r="AJ7" s="725"/>
      <c r="AK7" s="760">
        <v>973</v>
      </c>
      <c r="AL7" s="761"/>
      <c r="AM7" s="761"/>
      <c r="AN7" s="761"/>
      <c r="AO7" s="761"/>
      <c r="AP7" s="761">
        <v>33884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t="s">
        <v>534</v>
      </c>
      <c r="CI7" s="758"/>
      <c r="CJ7" s="758"/>
      <c r="CK7" s="758"/>
      <c r="CL7" s="759"/>
      <c r="CM7" s="757">
        <v>19</v>
      </c>
      <c r="CN7" s="758"/>
      <c r="CO7" s="758"/>
      <c r="CP7" s="758"/>
      <c r="CQ7" s="759"/>
      <c r="CR7" s="757">
        <v>4</v>
      </c>
      <c r="CS7" s="758"/>
      <c r="CT7" s="758"/>
      <c r="CU7" s="758"/>
      <c r="CV7" s="759"/>
      <c r="CW7" s="757" t="s">
        <v>534</v>
      </c>
      <c r="CX7" s="758"/>
      <c r="CY7" s="758"/>
      <c r="CZ7" s="758"/>
      <c r="DA7" s="759"/>
      <c r="DB7" s="757" t="s">
        <v>534</v>
      </c>
      <c r="DC7" s="758"/>
      <c r="DD7" s="758"/>
      <c r="DE7" s="758"/>
      <c r="DF7" s="759"/>
      <c r="DG7" s="757" t="s">
        <v>534</v>
      </c>
      <c r="DH7" s="758"/>
      <c r="DI7" s="758"/>
      <c r="DJ7" s="758"/>
      <c r="DK7" s="759"/>
      <c r="DL7" s="757" t="s">
        <v>534</v>
      </c>
      <c r="DM7" s="758"/>
      <c r="DN7" s="758"/>
      <c r="DO7" s="758"/>
      <c r="DP7" s="759"/>
      <c r="DQ7" s="757" t="s">
        <v>534</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9</v>
      </c>
      <c r="R8" s="745"/>
      <c r="S8" s="745"/>
      <c r="T8" s="745"/>
      <c r="U8" s="745"/>
      <c r="V8" s="745">
        <v>3</v>
      </c>
      <c r="W8" s="745"/>
      <c r="X8" s="745"/>
      <c r="Y8" s="745"/>
      <c r="Z8" s="745"/>
      <c r="AA8" s="745">
        <v>7</v>
      </c>
      <c r="AB8" s="745"/>
      <c r="AC8" s="745"/>
      <c r="AD8" s="745"/>
      <c r="AE8" s="746"/>
      <c r="AF8" s="747">
        <v>7</v>
      </c>
      <c r="AG8" s="748"/>
      <c r="AH8" s="748"/>
      <c r="AI8" s="748"/>
      <c r="AJ8" s="749"/>
      <c r="AK8" s="750" t="s">
        <v>534</v>
      </c>
      <c r="AL8" s="751"/>
      <c r="AM8" s="751"/>
      <c r="AN8" s="751"/>
      <c r="AO8" s="751"/>
      <c r="AP8" s="751">
        <v>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-4</v>
      </c>
      <c r="CI8" s="768"/>
      <c r="CJ8" s="768"/>
      <c r="CK8" s="768"/>
      <c r="CL8" s="769"/>
      <c r="CM8" s="767">
        <v>-3</v>
      </c>
      <c r="CN8" s="768"/>
      <c r="CO8" s="768"/>
      <c r="CP8" s="768"/>
      <c r="CQ8" s="769"/>
      <c r="CR8" s="767">
        <v>10</v>
      </c>
      <c r="CS8" s="768"/>
      <c r="CT8" s="768"/>
      <c r="CU8" s="768"/>
      <c r="CV8" s="769"/>
      <c r="CW8" s="767" t="s">
        <v>534</v>
      </c>
      <c r="CX8" s="768"/>
      <c r="CY8" s="768"/>
      <c r="CZ8" s="768"/>
      <c r="DA8" s="769"/>
      <c r="DB8" s="767" t="s">
        <v>534</v>
      </c>
      <c r="DC8" s="768"/>
      <c r="DD8" s="768"/>
      <c r="DE8" s="768"/>
      <c r="DF8" s="769"/>
      <c r="DG8" s="767" t="s">
        <v>534</v>
      </c>
      <c r="DH8" s="768"/>
      <c r="DI8" s="768"/>
      <c r="DJ8" s="768"/>
      <c r="DK8" s="769"/>
      <c r="DL8" s="767" t="s">
        <v>534</v>
      </c>
      <c r="DM8" s="768"/>
      <c r="DN8" s="768"/>
      <c r="DO8" s="768"/>
      <c r="DP8" s="769"/>
      <c r="DQ8" s="767" t="s">
        <v>534</v>
      </c>
      <c r="DR8" s="768"/>
      <c r="DS8" s="768"/>
      <c r="DT8" s="768"/>
      <c r="DU8" s="769"/>
      <c r="DV8" s="770"/>
      <c r="DW8" s="771"/>
      <c r="DX8" s="771"/>
      <c r="DY8" s="771"/>
      <c r="DZ8" s="772"/>
      <c r="EA8" s="205"/>
    </row>
    <row r="9" spans="1:131" s="206" customFormat="1" ht="26.25" customHeight="1">
      <c r="A9" s="212">
        <v>3</v>
      </c>
      <c r="B9" s="741" t="s">
        <v>554</v>
      </c>
      <c r="C9" s="742"/>
      <c r="D9" s="742"/>
      <c r="E9" s="742"/>
      <c r="F9" s="742"/>
      <c r="G9" s="742"/>
      <c r="H9" s="742"/>
      <c r="I9" s="742"/>
      <c r="J9" s="742"/>
      <c r="K9" s="742"/>
      <c r="L9" s="742"/>
      <c r="M9" s="742"/>
      <c r="N9" s="742"/>
      <c r="O9" s="742"/>
      <c r="P9" s="743"/>
      <c r="Q9" s="744">
        <v>406</v>
      </c>
      <c r="R9" s="745"/>
      <c r="S9" s="745"/>
      <c r="T9" s="745"/>
      <c r="U9" s="745"/>
      <c r="V9" s="745">
        <v>336</v>
      </c>
      <c r="W9" s="745"/>
      <c r="X9" s="745"/>
      <c r="Y9" s="745"/>
      <c r="Z9" s="745"/>
      <c r="AA9" s="745">
        <v>70</v>
      </c>
      <c r="AB9" s="745"/>
      <c r="AC9" s="745"/>
      <c r="AD9" s="745"/>
      <c r="AE9" s="746"/>
      <c r="AF9" s="747">
        <v>19</v>
      </c>
      <c r="AG9" s="748"/>
      <c r="AH9" s="748"/>
      <c r="AI9" s="748"/>
      <c r="AJ9" s="749"/>
      <c r="AK9" s="750">
        <v>281</v>
      </c>
      <c r="AL9" s="751"/>
      <c r="AM9" s="751"/>
      <c r="AN9" s="751"/>
      <c r="AO9" s="751"/>
      <c r="AP9" s="751">
        <v>658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547</v>
      </c>
      <c r="BS9" s="754" t="s">
        <v>546</v>
      </c>
      <c r="BT9" s="755"/>
      <c r="BU9" s="755"/>
      <c r="BV9" s="755"/>
      <c r="BW9" s="755"/>
      <c r="BX9" s="755"/>
      <c r="BY9" s="755"/>
      <c r="BZ9" s="755"/>
      <c r="CA9" s="755"/>
      <c r="CB9" s="755"/>
      <c r="CC9" s="755"/>
      <c r="CD9" s="755"/>
      <c r="CE9" s="755"/>
      <c r="CF9" s="755"/>
      <c r="CG9" s="756"/>
      <c r="CH9" s="767">
        <v>73</v>
      </c>
      <c r="CI9" s="768"/>
      <c r="CJ9" s="768"/>
      <c r="CK9" s="768"/>
      <c r="CL9" s="769"/>
      <c r="CM9" s="767">
        <v>641</v>
      </c>
      <c r="CN9" s="768"/>
      <c r="CO9" s="768"/>
      <c r="CP9" s="768"/>
      <c r="CQ9" s="769"/>
      <c r="CR9" s="767">
        <v>2</v>
      </c>
      <c r="CS9" s="768"/>
      <c r="CT9" s="768"/>
      <c r="CU9" s="768"/>
      <c r="CV9" s="769"/>
      <c r="CW9" s="767" t="s">
        <v>534</v>
      </c>
      <c r="CX9" s="768"/>
      <c r="CY9" s="768"/>
      <c r="CZ9" s="768"/>
      <c r="DA9" s="769"/>
      <c r="DB9" s="767" t="s">
        <v>534</v>
      </c>
      <c r="DC9" s="768"/>
      <c r="DD9" s="768"/>
      <c r="DE9" s="768"/>
      <c r="DF9" s="769"/>
      <c r="DG9" s="767" t="s">
        <v>534</v>
      </c>
      <c r="DH9" s="768"/>
      <c r="DI9" s="768"/>
      <c r="DJ9" s="768"/>
      <c r="DK9" s="769"/>
      <c r="DL9" s="767">
        <v>75</v>
      </c>
      <c r="DM9" s="768"/>
      <c r="DN9" s="768"/>
      <c r="DO9" s="768"/>
      <c r="DP9" s="769"/>
      <c r="DQ9" s="767">
        <v>8</v>
      </c>
      <c r="DR9" s="768"/>
      <c r="DS9" s="768"/>
      <c r="DT9" s="768"/>
      <c r="DU9" s="769"/>
      <c r="DV9" s="770"/>
      <c r="DW9" s="771"/>
      <c r="DX9" s="771"/>
      <c r="DY9" s="771"/>
      <c r="DZ9" s="772"/>
      <c r="EA9" s="205"/>
    </row>
    <row r="10" spans="1:131" s="206" customFormat="1" ht="26.25" customHeight="1">
      <c r="A10" s="212">
        <v>4</v>
      </c>
      <c r="B10" s="741" t="s">
        <v>555</v>
      </c>
      <c r="C10" s="742"/>
      <c r="D10" s="742"/>
      <c r="E10" s="742"/>
      <c r="F10" s="742"/>
      <c r="G10" s="742"/>
      <c r="H10" s="742"/>
      <c r="I10" s="742"/>
      <c r="J10" s="742"/>
      <c r="K10" s="742"/>
      <c r="L10" s="742"/>
      <c r="M10" s="742"/>
      <c r="N10" s="742"/>
      <c r="O10" s="742"/>
      <c r="P10" s="743"/>
      <c r="Q10" s="744">
        <v>87</v>
      </c>
      <c r="R10" s="745"/>
      <c r="S10" s="745"/>
      <c r="T10" s="745"/>
      <c r="U10" s="745"/>
      <c r="V10" s="745">
        <v>86</v>
      </c>
      <c r="W10" s="745"/>
      <c r="X10" s="745"/>
      <c r="Y10" s="745"/>
      <c r="Z10" s="745"/>
      <c r="AA10" s="745">
        <v>1</v>
      </c>
      <c r="AB10" s="745"/>
      <c r="AC10" s="745"/>
      <c r="AD10" s="745"/>
      <c r="AE10" s="746"/>
      <c r="AF10" s="747">
        <v>1</v>
      </c>
      <c r="AG10" s="748"/>
      <c r="AH10" s="748"/>
      <c r="AI10" s="748"/>
      <c r="AJ10" s="749"/>
      <c r="AK10" s="750">
        <v>81</v>
      </c>
      <c r="AL10" s="751"/>
      <c r="AM10" s="751"/>
      <c r="AN10" s="751"/>
      <c r="AO10" s="751"/>
      <c r="AP10" s="751">
        <v>251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367</v>
      </c>
      <c r="C11" s="742"/>
      <c r="D11" s="742"/>
      <c r="E11" s="742"/>
      <c r="F11" s="742"/>
      <c r="G11" s="742"/>
      <c r="H11" s="742"/>
      <c r="I11" s="742"/>
      <c r="J11" s="742"/>
      <c r="K11" s="742"/>
      <c r="L11" s="742"/>
      <c r="M11" s="742"/>
      <c r="N11" s="742"/>
      <c r="O11" s="742"/>
      <c r="P11" s="743"/>
      <c r="Q11" s="744">
        <v>7</v>
      </c>
      <c r="R11" s="745"/>
      <c r="S11" s="745"/>
      <c r="T11" s="745"/>
      <c r="U11" s="745"/>
      <c r="V11" s="745">
        <v>7</v>
      </c>
      <c r="W11" s="745"/>
      <c r="X11" s="745"/>
      <c r="Y11" s="745"/>
      <c r="Z11" s="745"/>
      <c r="AA11" s="745" t="s">
        <v>534</v>
      </c>
      <c r="AB11" s="745"/>
      <c r="AC11" s="745"/>
      <c r="AD11" s="745"/>
      <c r="AE11" s="746"/>
      <c r="AF11" s="747" t="s">
        <v>535</v>
      </c>
      <c r="AG11" s="748"/>
      <c r="AH11" s="748"/>
      <c r="AI11" s="748"/>
      <c r="AJ11" s="749"/>
      <c r="AK11" s="750">
        <v>6</v>
      </c>
      <c r="AL11" s="751"/>
      <c r="AM11" s="751"/>
      <c r="AN11" s="751"/>
      <c r="AO11" s="751"/>
      <c r="AP11" s="751" t="s">
        <v>535</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41557</v>
      </c>
      <c r="R23" s="780"/>
      <c r="S23" s="780"/>
      <c r="T23" s="780"/>
      <c r="U23" s="780"/>
      <c r="V23" s="780">
        <v>38417</v>
      </c>
      <c r="W23" s="780"/>
      <c r="X23" s="780"/>
      <c r="Y23" s="780"/>
      <c r="Z23" s="780"/>
      <c r="AA23" s="780">
        <v>3140</v>
      </c>
      <c r="AB23" s="780"/>
      <c r="AC23" s="780"/>
      <c r="AD23" s="780"/>
      <c r="AE23" s="781"/>
      <c r="AF23" s="782">
        <v>2311</v>
      </c>
      <c r="AG23" s="780"/>
      <c r="AH23" s="780"/>
      <c r="AI23" s="780"/>
      <c r="AJ23" s="783"/>
      <c r="AK23" s="784"/>
      <c r="AL23" s="785"/>
      <c r="AM23" s="785"/>
      <c r="AN23" s="785"/>
      <c r="AO23" s="785"/>
      <c r="AP23" s="780">
        <v>34801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14002</v>
      </c>
      <c r="R28" s="809"/>
      <c r="S28" s="809"/>
      <c r="T28" s="809"/>
      <c r="U28" s="809"/>
      <c r="V28" s="809">
        <v>12886</v>
      </c>
      <c r="W28" s="809"/>
      <c r="X28" s="809"/>
      <c r="Y28" s="809"/>
      <c r="Z28" s="809"/>
      <c r="AA28" s="809">
        <v>1116</v>
      </c>
      <c r="AB28" s="809"/>
      <c r="AC28" s="809"/>
      <c r="AD28" s="809"/>
      <c r="AE28" s="810"/>
      <c r="AF28" s="811">
        <v>1116</v>
      </c>
      <c r="AG28" s="809"/>
      <c r="AH28" s="809"/>
      <c r="AI28" s="809"/>
      <c r="AJ28" s="812"/>
      <c r="AK28" s="813">
        <v>1120</v>
      </c>
      <c r="AL28" s="804"/>
      <c r="AM28" s="804"/>
      <c r="AN28" s="804"/>
      <c r="AO28" s="804"/>
      <c r="AP28" s="804" t="s">
        <v>534</v>
      </c>
      <c r="AQ28" s="804"/>
      <c r="AR28" s="804"/>
      <c r="AS28" s="804"/>
      <c r="AT28" s="804"/>
      <c r="AU28" s="804" t="s">
        <v>535</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130</v>
      </c>
      <c r="R29" s="745"/>
      <c r="S29" s="745"/>
      <c r="T29" s="745"/>
      <c r="U29" s="745"/>
      <c r="V29" s="745">
        <v>112</v>
      </c>
      <c r="W29" s="745"/>
      <c r="X29" s="745"/>
      <c r="Y29" s="745"/>
      <c r="Z29" s="745"/>
      <c r="AA29" s="745">
        <v>18</v>
      </c>
      <c r="AB29" s="745"/>
      <c r="AC29" s="745"/>
      <c r="AD29" s="745"/>
      <c r="AE29" s="746"/>
      <c r="AF29" s="747">
        <v>18</v>
      </c>
      <c r="AG29" s="748"/>
      <c r="AH29" s="748"/>
      <c r="AI29" s="748"/>
      <c r="AJ29" s="749"/>
      <c r="AK29" s="816">
        <v>6</v>
      </c>
      <c r="AL29" s="817"/>
      <c r="AM29" s="817"/>
      <c r="AN29" s="817"/>
      <c r="AO29" s="817"/>
      <c r="AP29" s="817">
        <v>7</v>
      </c>
      <c r="AQ29" s="817"/>
      <c r="AR29" s="817"/>
      <c r="AS29" s="817"/>
      <c r="AT29" s="817"/>
      <c r="AU29" s="817" t="s">
        <v>535</v>
      </c>
      <c r="AV29" s="817"/>
      <c r="AW29" s="817"/>
      <c r="AX29" s="817"/>
      <c r="AY29" s="817"/>
      <c r="AZ29" s="818" t="s">
        <v>534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881</v>
      </c>
      <c r="R30" s="745"/>
      <c r="S30" s="745"/>
      <c r="T30" s="745"/>
      <c r="U30" s="745"/>
      <c r="V30" s="745">
        <v>871</v>
      </c>
      <c r="W30" s="745"/>
      <c r="X30" s="745"/>
      <c r="Y30" s="745"/>
      <c r="Z30" s="745"/>
      <c r="AA30" s="745">
        <v>10</v>
      </c>
      <c r="AB30" s="745"/>
      <c r="AC30" s="745"/>
      <c r="AD30" s="745"/>
      <c r="AE30" s="746"/>
      <c r="AF30" s="747">
        <v>10</v>
      </c>
      <c r="AG30" s="748"/>
      <c r="AH30" s="748"/>
      <c r="AI30" s="748"/>
      <c r="AJ30" s="749"/>
      <c r="AK30" s="816">
        <v>200</v>
      </c>
      <c r="AL30" s="817"/>
      <c r="AM30" s="817"/>
      <c r="AN30" s="817"/>
      <c r="AO30" s="817"/>
      <c r="AP30" s="817" t="s">
        <v>534</v>
      </c>
      <c r="AQ30" s="817"/>
      <c r="AR30" s="817"/>
      <c r="AS30" s="817"/>
      <c r="AT30" s="817"/>
      <c r="AU30" s="817" t="s">
        <v>536</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6471</v>
      </c>
      <c r="R31" s="745"/>
      <c r="S31" s="745"/>
      <c r="T31" s="745"/>
      <c r="U31" s="745"/>
      <c r="V31" s="745">
        <v>6261</v>
      </c>
      <c r="W31" s="745"/>
      <c r="X31" s="745"/>
      <c r="Y31" s="745"/>
      <c r="Z31" s="745"/>
      <c r="AA31" s="745">
        <v>210</v>
      </c>
      <c r="AB31" s="745"/>
      <c r="AC31" s="745"/>
      <c r="AD31" s="745"/>
      <c r="AE31" s="746"/>
      <c r="AF31" s="747">
        <v>210</v>
      </c>
      <c r="AG31" s="748"/>
      <c r="AH31" s="748"/>
      <c r="AI31" s="748"/>
      <c r="AJ31" s="749"/>
      <c r="AK31" s="816">
        <v>989</v>
      </c>
      <c r="AL31" s="817"/>
      <c r="AM31" s="817"/>
      <c r="AN31" s="817"/>
      <c r="AO31" s="817"/>
      <c r="AP31" s="817" t="s">
        <v>534</v>
      </c>
      <c r="AQ31" s="817"/>
      <c r="AR31" s="817"/>
      <c r="AS31" s="817"/>
      <c r="AT31" s="817"/>
      <c r="AU31" s="817" t="s">
        <v>535</v>
      </c>
      <c r="AV31" s="817"/>
      <c r="AW31" s="817"/>
      <c r="AX31" s="817"/>
      <c r="AY31" s="817"/>
      <c r="AZ31" s="818" t="s">
        <v>535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2565</v>
      </c>
      <c r="R32" s="745"/>
      <c r="S32" s="745"/>
      <c r="T32" s="745"/>
      <c r="U32" s="745"/>
      <c r="V32" s="745">
        <v>2322</v>
      </c>
      <c r="W32" s="745"/>
      <c r="X32" s="745"/>
      <c r="Y32" s="745"/>
      <c r="Z32" s="745"/>
      <c r="AA32" s="745">
        <v>242</v>
      </c>
      <c r="AB32" s="745"/>
      <c r="AC32" s="745"/>
      <c r="AD32" s="745"/>
      <c r="AE32" s="746"/>
      <c r="AF32" s="747">
        <v>1970</v>
      </c>
      <c r="AG32" s="748"/>
      <c r="AH32" s="748"/>
      <c r="AI32" s="748"/>
      <c r="AJ32" s="749"/>
      <c r="AK32" s="816">
        <v>19</v>
      </c>
      <c r="AL32" s="817"/>
      <c r="AM32" s="817"/>
      <c r="AN32" s="817"/>
      <c r="AO32" s="817"/>
      <c r="AP32" s="817">
        <v>8366</v>
      </c>
      <c r="AQ32" s="817"/>
      <c r="AR32" s="817"/>
      <c r="AS32" s="817"/>
      <c r="AT32" s="817"/>
      <c r="AU32" s="817">
        <v>75</v>
      </c>
      <c r="AV32" s="817"/>
      <c r="AW32" s="817"/>
      <c r="AX32" s="817"/>
      <c r="AY32" s="817"/>
      <c r="AZ32" s="818" t="s">
        <v>535</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1308</v>
      </c>
      <c r="R33" s="745"/>
      <c r="S33" s="745"/>
      <c r="T33" s="745"/>
      <c r="U33" s="745"/>
      <c r="V33" s="745">
        <v>1219</v>
      </c>
      <c r="W33" s="745"/>
      <c r="X33" s="745"/>
      <c r="Y33" s="745"/>
      <c r="Z33" s="745"/>
      <c r="AA33" s="745">
        <v>89</v>
      </c>
      <c r="AB33" s="745"/>
      <c r="AC33" s="745"/>
      <c r="AD33" s="745"/>
      <c r="AE33" s="746"/>
      <c r="AF33" s="747">
        <v>779</v>
      </c>
      <c r="AG33" s="748"/>
      <c r="AH33" s="748"/>
      <c r="AI33" s="748"/>
      <c r="AJ33" s="749"/>
      <c r="AK33" s="816">
        <v>809</v>
      </c>
      <c r="AL33" s="817"/>
      <c r="AM33" s="817"/>
      <c r="AN33" s="817"/>
      <c r="AO33" s="817"/>
      <c r="AP33" s="817">
        <v>12972</v>
      </c>
      <c r="AQ33" s="817"/>
      <c r="AR33" s="817"/>
      <c r="AS33" s="817"/>
      <c r="AT33" s="817"/>
      <c r="AU33" s="817">
        <v>9261</v>
      </c>
      <c r="AV33" s="817"/>
      <c r="AW33" s="817"/>
      <c r="AX33" s="817"/>
      <c r="AY33" s="817"/>
      <c r="AZ33" s="818" t="s">
        <v>535</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715</v>
      </c>
      <c r="R34" s="745"/>
      <c r="S34" s="745"/>
      <c r="T34" s="745"/>
      <c r="U34" s="745"/>
      <c r="V34" s="745">
        <v>603</v>
      </c>
      <c r="W34" s="745"/>
      <c r="X34" s="745"/>
      <c r="Y34" s="745"/>
      <c r="Z34" s="745"/>
      <c r="AA34" s="745">
        <v>112</v>
      </c>
      <c r="AB34" s="745"/>
      <c r="AC34" s="745"/>
      <c r="AD34" s="745"/>
      <c r="AE34" s="746"/>
      <c r="AF34" s="747">
        <v>112</v>
      </c>
      <c r="AG34" s="748"/>
      <c r="AH34" s="748"/>
      <c r="AI34" s="748"/>
      <c r="AJ34" s="749"/>
      <c r="AK34" s="816">
        <v>420</v>
      </c>
      <c r="AL34" s="817"/>
      <c r="AM34" s="817"/>
      <c r="AN34" s="817"/>
      <c r="AO34" s="817"/>
      <c r="AP34" s="817">
        <v>5608</v>
      </c>
      <c r="AQ34" s="817"/>
      <c r="AR34" s="817"/>
      <c r="AS34" s="817"/>
      <c r="AT34" s="817"/>
      <c r="AU34" s="817">
        <v>5008</v>
      </c>
      <c r="AV34" s="817"/>
      <c r="AW34" s="817"/>
      <c r="AX34" s="817"/>
      <c r="AY34" s="817"/>
      <c r="AZ34" s="818" t="s">
        <v>535</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552</v>
      </c>
      <c r="C35" s="742"/>
      <c r="D35" s="742"/>
      <c r="E35" s="742"/>
      <c r="F35" s="742"/>
      <c r="G35" s="742"/>
      <c r="H35" s="742"/>
      <c r="I35" s="742"/>
      <c r="J35" s="742"/>
      <c r="K35" s="742"/>
      <c r="L35" s="742"/>
      <c r="M35" s="742"/>
      <c r="N35" s="742"/>
      <c r="O35" s="742"/>
      <c r="P35" s="743"/>
      <c r="Q35" s="744">
        <v>21</v>
      </c>
      <c r="R35" s="745"/>
      <c r="S35" s="745"/>
      <c r="T35" s="745"/>
      <c r="U35" s="745"/>
      <c r="V35" s="745">
        <v>5</v>
      </c>
      <c r="W35" s="745"/>
      <c r="X35" s="745"/>
      <c r="Y35" s="745"/>
      <c r="Z35" s="745"/>
      <c r="AA35" s="745">
        <v>16</v>
      </c>
      <c r="AB35" s="745"/>
      <c r="AC35" s="745"/>
      <c r="AD35" s="745"/>
      <c r="AE35" s="746"/>
      <c r="AF35" s="747">
        <v>18</v>
      </c>
      <c r="AG35" s="748"/>
      <c r="AH35" s="748"/>
      <c r="AI35" s="748"/>
      <c r="AJ35" s="749"/>
      <c r="AK35" s="816" t="s">
        <v>534</v>
      </c>
      <c r="AL35" s="817"/>
      <c r="AM35" s="817"/>
      <c r="AN35" s="817"/>
      <c r="AO35" s="817"/>
      <c r="AP35" s="817" t="s">
        <v>535</v>
      </c>
      <c r="AQ35" s="817"/>
      <c r="AR35" s="817"/>
      <c r="AS35" s="817"/>
      <c r="AT35" s="817"/>
      <c r="AU35" s="817" t="s">
        <v>534</v>
      </c>
      <c r="AV35" s="817"/>
      <c r="AW35" s="817"/>
      <c r="AX35" s="817"/>
      <c r="AY35" s="817"/>
      <c r="AZ35" s="818" t="s">
        <v>535</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553</v>
      </c>
      <c r="C36" s="742"/>
      <c r="D36" s="742"/>
      <c r="E36" s="742"/>
      <c r="F36" s="742"/>
      <c r="G36" s="742"/>
      <c r="H36" s="742"/>
      <c r="I36" s="742"/>
      <c r="J36" s="742"/>
      <c r="K36" s="742"/>
      <c r="L36" s="742"/>
      <c r="M36" s="742"/>
      <c r="N36" s="742"/>
      <c r="O36" s="742"/>
      <c r="P36" s="743"/>
      <c r="Q36" s="744">
        <v>55</v>
      </c>
      <c r="R36" s="745"/>
      <c r="S36" s="745"/>
      <c r="T36" s="745"/>
      <c r="U36" s="745"/>
      <c r="V36" s="745">
        <v>44</v>
      </c>
      <c r="W36" s="745"/>
      <c r="X36" s="745"/>
      <c r="Y36" s="745"/>
      <c r="Z36" s="745"/>
      <c r="AA36" s="745">
        <v>11</v>
      </c>
      <c r="AB36" s="745"/>
      <c r="AC36" s="745"/>
      <c r="AD36" s="745"/>
      <c r="AE36" s="746"/>
      <c r="AF36" s="747">
        <v>18</v>
      </c>
      <c r="AG36" s="748"/>
      <c r="AH36" s="748"/>
      <c r="AI36" s="748"/>
      <c r="AJ36" s="749"/>
      <c r="AK36" s="816">
        <v>9</v>
      </c>
      <c r="AL36" s="817"/>
      <c r="AM36" s="817"/>
      <c r="AN36" s="817"/>
      <c r="AO36" s="817"/>
      <c r="AP36" s="817" t="s">
        <v>535</v>
      </c>
      <c r="AQ36" s="817"/>
      <c r="AR36" s="817"/>
      <c r="AS36" s="817"/>
      <c r="AT36" s="817"/>
      <c r="AU36" s="817" t="s">
        <v>534</v>
      </c>
      <c r="AV36" s="817"/>
      <c r="AW36" s="817"/>
      <c r="AX36" s="817"/>
      <c r="AY36" s="817"/>
      <c r="AZ36" s="818" t="s">
        <v>535</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4252</v>
      </c>
      <c r="AG63" s="828"/>
      <c r="AH63" s="828"/>
      <c r="AI63" s="828"/>
      <c r="AJ63" s="829"/>
      <c r="AK63" s="830"/>
      <c r="AL63" s="825"/>
      <c r="AM63" s="825"/>
      <c r="AN63" s="825"/>
      <c r="AO63" s="825"/>
      <c r="AP63" s="828">
        <v>26954</v>
      </c>
      <c r="AQ63" s="828"/>
      <c r="AR63" s="828"/>
      <c r="AS63" s="828"/>
      <c r="AT63" s="828"/>
      <c r="AU63" s="828">
        <v>14345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14</v>
      </c>
      <c r="R68" s="852"/>
      <c r="S68" s="852"/>
      <c r="T68" s="852"/>
      <c r="U68" s="852"/>
      <c r="V68" s="852">
        <v>8</v>
      </c>
      <c r="W68" s="852"/>
      <c r="X68" s="852"/>
      <c r="Y68" s="852"/>
      <c r="Z68" s="852"/>
      <c r="AA68" s="852">
        <v>6</v>
      </c>
      <c r="AB68" s="852"/>
      <c r="AC68" s="852"/>
      <c r="AD68" s="852"/>
      <c r="AE68" s="852"/>
      <c r="AF68" s="852">
        <v>6</v>
      </c>
      <c r="AG68" s="852"/>
      <c r="AH68" s="852"/>
      <c r="AI68" s="852"/>
      <c r="AJ68" s="852"/>
      <c r="AK68" s="852" t="s">
        <v>535</v>
      </c>
      <c r="AL68" s="852"/>
      <c r="AM68" s="852"/>
      <c r="AN68" s="852"/>
      <c r="AO68" s="852"/>
      <c r="AP68" s="852" t="s">
        <v>534</v>
      </c>
      <c r="AQ68" s="852"/>
      <c r="AR68" s="852"/>
      <c r="AS68" s="852"/>
      <c r="AT68" s="852"/>
      <c r="AU68" s="852" t="s">
        <v>535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301</v>
      </c>
      <c r="R69" s="817"/>
      <c r="S69" s="817"/>
      <c r="T69" s="817"/>
      <c r="U69" s="817"/>
      <c r="V69" s="817">
        <v>266</v>
      </c>
      <c r="W69" s="817"/>
      <c r="X69" s="817"/>
      <c r="Y69" s="817"/>
      <c r="Z69" s="817"/>
      <c r="AA69" s="817">
        <v>34</v>
      </c>
      <c r="AB69" s="817"/>
      <c r="AC69" s="817"/>
      <c r="AD69" s="817"/>
      <c r="AE69" s="817"/>
      <c r="AF69" s="817">
        <v>34</v>
      </c>
      <c r="AG69" s="817"/>
      <c r="AH69" s="817"/>
      <c r="AI69" s="817"/>
      <c r="AJ69" s="817"/>
      <c r="AK69" s="817">
        <v>80</v>
      </c>
      <c r="AL69" s="817"/>
      <c r="AM69" s="817"/>
      <c r="AN69" s="817"/>
      <c r="AO69" s="817"/>
      <c r="AP69" s="817" t="s">
        <v>534</v>
      </c>
      <c r="AQ69" s="817"/>
      <c r="AR69" s="817"/>
      <c r="AS69" s="817"/>
      <c r="AT69" s="817"/>
      <c r="AU69" s="817" t="s">
        <v>534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61032</v>
      </c>
      <c r="R70" s="817"/>
      <c r="S70" s="817"/>
      <c r="T70" s="817"/>
      <c r="U70" s="817"/>
      <c r="V70" s="817">
        <v>58635</v>
      </c>
      <c r="W70" s="817"/>
      <c r="X70" s="817"/>
      <c r="Y70" s="817"/>
      <c r="Z70" s="817"/>
      <c r="AA70" s="817">
        <v>2398</v>
      </c>
      <c r="AB70" s="817"/>
      <c r="AC70" s="817"/>
      <c r="AD70" s="817"/>
      <c r="AE70" s="817"/>
      <c r="AF70" s="817">
        <v>2398</v>
      </c>
      <c r="AG70" s="817"/>
      <c r="AH70" s="817"/>
      <c r="AI70" s="817"/>
      <c r="AJ70" s="817"/>
      <c r="AK70" s="817" t="s">
        <v>535</v>
      </c>
      <c r="AL70" s="817"/>
      <c r="AM70" s="817"/>
      <c r="AN70" s="817"/>
      <c r="AO70" s="817"/>
      <c r="AP70" s="817" t="s">
        <v>534</v>
      </c>
      <c r="AQ70" s="817"/>
      <c r="AR70" s="817"/>
      <c r="AS70" s="817"/>
      <c r="AT70" s="817"/>
      <c r="AU70" s="817" t="s">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550</v>
      </c>
      <c r="C71" s="860"/>
      <c r="D71" s="860"/>
      <c r="E71" s="860"/>
      <c r="F71" s="860"/>
      <c r="G71" s="860"/>
      <c r="H71" s="860"/>
      <c r="I71" s="860"/>
      <c r="J71" s="860"/>
      <c r="K71" s="860"/>
      <c r="L71" s="860"/>
      <c r="M71" s="860"/>
      <c r="N71" s="860"/>
      <c r="O71" s="860"/>
      <c r="P71" s="861"/>
      <c r="Q71" s="862">
        <v>1324</v>
      </c>
      <c r="R71" s="817"/>
      <c r="S71" s="817"/>
      <c r="T71" s="817"/>
      <c r="U71" s="817"/>
      <c r="V71" s="817">
        <v>1281</v>
      </c>
      <c r="W71" s="817"/>
      <c r="X71" s="817"/>
      <c r="Y71" s="817"/>
      <c r="Z71" s="817"/>
      <c r="AA71" s="817">
        <v>44</v>
      </c>
      <c r="AB71" s="817"/>
      <c r="AC71" s="817"/>
      <c r="AD71" s="817"/>
      <c r="AE71" s="817"/>
      <c r="AF71" s="817">
        <v>44</v>
      </c>
      <c r="AG71" s="817"/>
      <c r="AH71" s="817"/>
      <c r="AI71" s="817"/>
      <c r="AJ71" s="817"/>
      <c r="AK71" s="817" t="s">
        <v>535</v>
      </c>
      <c r="AL71" s="817"/>
      <c r="AM71" s="817"/>
      <c r="AN71" s="817"/>
      <c r="AO71" s="817"/>
      <c r="AP71" s="817" t="s">
        <v>535</v>
      </c>
      <c r="AQ71" s="817"/>
      <c r="AR71" s="817"/>
      <c r="AS71" s="817"/>
      <c r="AT71" s="817"/>
      <c r="AU71" s="817" t="s">
        <v>535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551</v>
      </c>
      <c r="C72" s="860"/>
      <c r="D72" s="860"/>
      <c r="E72" s="860"/>
      <c r="F72" s="860"/>
      <c r="G72" s="860"/>
      <c r="H72" s="860"/>
      <c r="I72" s="860"/>
      <c r="J72" s="860"/>
      <c r="K72" s="860"/>
      <c r="L72" s="860"/>
      <c r="M72" s="860"/>
      <c r="N72" s="860"/>
      <c r="O72" s="860"/>
      <c r="P72" s="861"/>
      <c r="Q72" s="862">
        <v>564001</v>
      </c>
      <c r="R72" s="817"/>
      <c r="S72" s="817"/>
      <c r="T72" s="817"/>
      <c r="U72" s="817"/>
      <c r="V72" s="817">
        <v>544673</v>
      </c>
      <c r="W72" s="817"/>
      <c r="X72" s="817"/>
      <c r="Y72" s="817"/>
      <c r="Z72" s="817"/>
      <c r="AA72" s="817">
        <v>19328</v>
      </c>
      <c r="AB72" s="817"/>
      <c r="AC72" s="817"/>
      <c r="AD72" s="817"/>
      <c r="AE72" s="817"/>
      <c r="AF72" s="817">
        <v>19328</v>
      </c>
      <c r="AG72" s="817"/>
      <c r="AH72" s="817"/>
      <c r="AI72" s="817"/>
      <c r="AJ72" s="817"/>
      <c r="AK72" s="817">
        <v>10124</v>
      </c>
      <c r="AL72" s="817"/>
      <c r="AM72" s="817"/>
      <c r="AN72" s="817"/>
      <c r="AO72" s="817"/>
      <c r="AP72" s="817" t="s">
        <v>535</v>
      </c>
      <c r="AQ72" s="817"/>
      <c r="AR72" s="817"/>
      <c r="AS72" s="817"/>
      <c r="AT72" s="817"/>
      <c r="AU72" s="817" t="s">
        <v>535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37035</v>
      </c>
      <c r="R73" s="817"/>
      <c r="S73" s="817"/>
      <c r="T73" s="817"/>
      <c r="U73" s="817"/>
      <c r="V73" s="817">
        <v>36721</v>
      </c>
      <c r="W73" s="817"/>
      <c r="X73" s="817"/>
      <c r="Y73" s="817"/>
      <c r="Z73" s="817"/>
      <c r="AA73" s="817">
        <v>314</v>
      </c>
      <c r="AB73" s="817"/>
      <c r="AC73" s="817"/>
      <c r="AD73" s="817"/>
      <c r="AE73" s="817"/>
      <c r="AF73" s="817">
        <v>314</v>
      </c>
      <c r="AG73" s="817"/>
      <c r="AH73" s="817"/>
      <c r="AI73" s="817"/>
      <c r="AJ73" s="817"/>
      <c r="AK73" s="817">
        <v>1316</v>
      </c>
      <c r="AL73" s="817"/>
      <c r="AM73" s="817"/>
      <c r="AN73" s="817"/>
      <c r="AO73" s="817"/>
      <c r="AP73" s="817" t="s">
        <v>535</v>
      </c>
      <c r="AQ73" s="817"/>
      <c r="AR73" s="817"/>
      <c r="AS73" s="817"/>
      <c r="AT73" s="817"/>
      <c r="AU73" s="817" t="s">
        <v>535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384</v>
      </c>
      <c r="R74" s="817"/>
      <c r="S74" s="817"/>
      <c r="T74" s="817"/>
      <c r="U74" s="817"/>
      <c r="V74" s="817">
        <v>183</v>
      </c>
      <c r="W74" s="817"/>
      <c r="X74" s="817"/>
      <c r="Y74" s="817"/>
      <c r="Z74" s="817"/>
      <c r="AA74" s="817">
        <v>201</v>
      </c>
      <c r="AB74" s="817"/>
      <c r="AC74" s="817"/>
      <c r="AD74" s="817"/>
      <c r="AE74" s="817"/>
      <c r="AF74" s="817">
        <v>201</v>
      </c>
      <c r="AG74" s="817"/>
      <c r="AH74" s="817"/>
      <c r="AI74" s="817"/>
      <c r="AJ74" s="817"/>
      <c r="AK74" s="817" t="s">
        <v>534</v>
      </c>
      <c r="AL74" s="817"/>
      <c r="AM74" s="817"/>
      <c r="AN74" s="817"/>
      <c r="AO74" s="817"/>
      <c r="AP74" s="817" t="s">
        <v>535</v>
      </c>
      <c r="AQ74" s="817"/>
      <c r="AR74" s="817"/>
      <c r="AS74" s="817"/>
      <c r="AT74" s="817"/>
      <c r="AU74" s="817" t="s">
        <v>535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386</v>
      </c>
      <c r="R75" s="866"/>
      <c r="S75" s="866"/>
      <c r="T75" s="866"/>
      <c r="U75" s="816"/>
      <c r="V75" s="867">
        <v>376</v>
      </c>
      <c r="W75" s="866"/>
      <c r="X75" s="866"/>
      <c r="Y75" s="866"/>
      <c r="Z75" s="816"/>
      <c r="AA75" s="867">
        <v>10</v>
      </c>
      <c r="AB75" s="866"/>
      <c r="AC75" s="866"/>
      <c r="AD75" s="866"/>
      <c r="AE75" s="816"/>
      <c r="AF75" s="867">
        <v>10</v>
      </c>
      <c r="AG75" s="866"/>
      <c r="AH75" s="866"/>
      <c r="AI75" s="866"/>
      <c r="AJ75" s="816"/>
      <c r="AK75" s="867">
        <v>92</v>
      </c>
      <c r="AL75" s="866"/>
      <c r="AM75" s="866"/>
      <c r="AN75" s="866"/>
      <c r="AO75" s="816"/>
      <c r="AP75" s="867" t="s">
        <v>534</v>
      </c>
      <c r="AQ75" s="866"/>
      <c r="AR75" s="866"/>
      <c r="AS75" s="866"/>
      <c r="AT75" s="816"/>
      <c r="AU75" s="867" t="s">
        <v>535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6332</v>
      </c>
      <c r="R76" s="866"/>
      <c r="S76" s="866"/>
      <c r="T76" s="866"/>
      <c r="U76" s="816"/>
      <c r="V76" s="867">
        <v>6053</v>
      </c>
      <c r="W76" s="866"/>
      <c r="X76" s="866"/>
      <c r="Y76" s="866"/>
      <c r="Z76" s="816"/>
      <c r="AA76" s="867">
        <v>279</v>
      </c>
      <c r="AB76" s="866"/>
      <c r="AC76" s="866"/>
      <c r="AD76" s="866"/>
      <c r="AE76" s="816"/>
      <c r="AF76" s="867">
        <v>176</v>
      </c>
      <c r="AG76" s="866"/>
      <c r="AH76" s="866"/>
      <c r="AI76" s="866"/>
      <c r="AJ76" s="816"/>
      <c r="AK76" s="867" t="s">
        <v>535</v>
      </c>
      <c r="AL76" s="866"/>
      <c r="AM76" s="866"/>
      <c r="AN76" s="866"/>
      <c r="AO76" s="816"/>
      <c r="AP76" s="867">
        <v>511</v>
      </c>
      <c r="AQ76" s="866"/>
      <c r="AR76" s="866"/>
      <c r="AS76" s="866"/>
      <c r="AT76" s="816"/>
      <c r="AU76" s="867">
        <v>28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22510</v>
      </c>
      <c r="AG88" s="828"/>
      <c r="AH88" s="828"/>
      <c r="AI88" s="828"/>
      <c r="AJ88" s="828"/>
      <c r="AK88" s="825"/>
      <c r="AL88" s="825"/>
      <c r="AM88" s="825"/>
      <c r="AN88" s="825"/>
      <c r="AO88" s="825"/>
      <c r="AP88" s="828">
        <v>511</v>
      </c>
      <c r="AQ88" s="828"/>
      <c r="AR88" s="828"/>
      <c r="AS88" s="828"/>
      <c r="AT88" s="828"/>
      <c r="AU88" s="828">
        <v>28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16</v>
      </c>
      <c r="CS102" s="836"/>
      <c r="CT102" s="836"/>
      <c r="CU102" s="836"/>
      <c r="CV102" s="879"/>
      <c r="CW102" s="878" t="s">
        <v>549</v>
      </c>
      <c r="CX102" s="836"/>
      <c r="CY102" s="836"/>
      <c r="CZ102" s="836"/>
      <c r="DA102" s="879"/>
      <c r="DB102" s="878" t="s">
        <v>548</v>
      </c>
      <c r="DC102" s="836"/>
      <c r="DD102" s="836"/>
      <c r="DE102" s="836"/>
      <c r="DF102" s="879"/>
      <c r="DG102" s="878" t="s">
        <v>549</v>
      </c>
      <c r="DH102" s="836"/>
      <c r="DI102" s="836"/>
      <c r="DJ102" s="836"/>
      <c r="DK102" s="879"/>
      <c r="DL102" s="878">
        <v>75</v>
      </c>
      <c r="DM102" s="836"/>
      <c r="DN102" s="836"/>
      <c r="DO102" s="836"/>
      <c r="DP102" s="879"/>
      <c r="DQ102" s="878">
        <v>8</v>
      </c>
      <c r="DR102" s="836"/>
      <c r="DS102" s="836"/>
      <c r="DT102" s="836"/>
      <c r="DU102" s="879"/>
      <c r="DV102" s="904" t="s">
        <v>549</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285</v>
      </c>
      <c r="AG109" s="881"/>
      <c r="AH109" s="881"/>
      <c r="AI109" s="881"/>
      <c r="AJ109" s="882"/>
      <c r="AK109" s="880" t="s">
        <v>284</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285</v>
      </c>
      <c r="BW109" s="881"/>
      <c r="BX109" s="881"/>
      <c r="BY109" s="881"/>
      <c r="BZ109" s="882"/>
      <c r="CA109" s="880" t="s">
        <v>284</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285</v>
      </c>
      <c r="DM109" s="881"/>
      <c r="DN109" s="881"/>
      <c r="DO109" s="881"/>
      <c r="DP109" s="882"/>
      <c r="DQ109" s="880" t="s">
        <v>284</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4229448</v>
      </c>
      <c r="AB110" s="888"/>
      <c r="AC110" s="888"/>
      <c r="AD110" s="888"/>
      <c r="AE110" s="889"/>
      <c r="AF110" s="890">
        <v>3978854</v>
      </c>
      <c r="AG110" s="888"/>
      <c r="AH110" s="888"/>
      <c r="AI110" s="888"/>
      <c r="AJ110" s="889"/>
      <c r="AK110" s="890">
        <v>3692249</v>
      </c>
      <c r="AL110" s="888"/>
      <c r="AM110" s="888"/>
      <c r="AN110" s="888"/>
      <c r="AO110" s="889"/>
      <c r="AP110" s="891">
        <v>17</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35059766</v>
      </c>
      <c r="BR110" s="925"/>
      <c r="BS110" s="925"/>
      <c r="BT110" s="925"/>
      <c r="BU110" s="925"/>
      <c r="BV110" s="925">
        <v>34433678</v>
      </c>
      <c r="BW110" s="925"/>
      <c r="BX110" s="925"/>
      <c r="BY110" s="925"/>
      <c r="BZ110" s="925"/>
      <c r="CA110" s="925">
        <v>34800930</v>
      </c>
      <c r="CB110" s="925"/>
      <c r="CC110" s="925"/>
      <c r="CD110" s="925"/>
      <c r="CE110" s="925"/>
      <c r="CF110" s="939">
        <v>160</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477368</v>
      </c>
      <c r="BR111" s="918"/>
      <c r="BS111" s="918"/>
      <c r="BT111" s="918"/>
      <c r="BU111" s="918"/>
      <c r="BV111" s="918">
        <v>528174</v>
      </c>
      <c r="BW111" s="918"/>
      <c r="BX111" s="918"/>
      <c r="BY111" s="918"/>
      <c r="BZ111" s="918"/>
      <c r="CA111" s="918">
        <v>407424</v>
      </c>
      <c r="CB111" s="918"/>
      <c r="CC111" s="918"/>
      <c r="CD111" s="918"/>
      <c r="CE111" s="918"/>
      <c r="CF111" s="912">
        <v>1.9</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4599</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17178214</v>
      </c>
      <c r="BR112" s="918"/>
      <c r="BS112" s="918"/>
      <c r="BT112" s="918"/>
      <c r="BU112" s="918"/>
      <c r="BV112" s="918">
        <v>15201201</v>
      </c>
      <c r="BW112" s="918"/>
      <c r="BX112" s="918"/>
      <c r="BY112" s="918"/>
      <c r="BZ112" s="918"/>
      <c r="CA112" s="918">
        <v>14344658</v>
      </c>
      <c r="CB112" s="918"/>
      <c r="CC112" s="918"/>
      <c r="CD112" s="918"/>
      <c r="CE112" s="918"/>
      <c r="CF112" s="912">
        <v>66</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1184529</v>
      </c>
      <c r="AB113" s="932"/>
      <c r="AC113" s="932"/>
      <c r="AD113" s="932"/>
      <c r="AE113" s="933"/>
      <c r="AF113" s="934">
        <v>1166058</v>
      </c>
      <c r="AG113" s="932"/>
      <c r="AH113" s="932"/>
      <c r="AI113" s="932"/>
      <c r="AJ113" s="933"/>
      <c r="AK113" s="934">
        <v>1172711</v>
      </c>
      <c r="AL113" s="932"/>
      <c r="AM113" s="932"/>
      <c r="AN113" s="932"/>
      <c r="AO113" s="933"/>
      <c r="AP113" s="935">
        <v>5.4</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v>28408</v>
      </c>
      <c r="CB113" s="918"/>
      <c r="CC113" s="918"/>
      <c r="CD113" s="918"/>
      <c r="CE113" s="918"/>
      <c r="CF113" s="912">
        <v>0.1</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2736</v>
      </c>
      <c r="DH113" s="957"/>
      <c r="DI113" s="957"/>
      <c r="DJ113" s="957"/>
      <c r="DK113" s="958"/>
      <c r="DL113" s="959">
        <v>1852</v>
      </c>
      <c r="DM113" s="957"/>
      <c r="DN113" s="957"/>
      <c r="DO113" s="957"/>
      <c r="DP113" s="958"/>
      <c r="DQ113" s="959">
        <v>940</v>
      </c>
      <c r="DR113" s="957"/>
      <c r="DS113" s="957"/>
      <c r="DT113" s="957"/>
      <c r="DU113" s="958"/>
      <c r="DV113" s="960">
        <v>0</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v>34211</v>
      </c>
      <c r="AL114" s="957"/>
      <c r="AM114" s="957"/>
      <c r="AN114" s="957"/>
      <c r="AO114" s="958"/>
      <c r="AP114" s="960">
        <v>0.2</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9684293</v>
      </c>
      <c r="BR114" s="918"/>
      <c r="BS114" s="918"/>
      <c r="BT114" s="918"/>
      <c r="BU114" s="918"/>
      <c r="BV114" s="918">
        <v>8200904</v>
      </c>
      <c r="BW114" s="918"/>
      <c r="BX114" s="918"/>
      <c r="BY114" s="918"/>
      <c r="BZ114" s="918"/>
      <c r="CA114" s="918">
        <v>7960672</v>
      </c>
      <c r="CB114" s="918"/>
      <c r="CC114" s="918"/>
      <c r="CD114" s="918"/>
      <c r="CE114" s="918"/>
      <c r="CF114" s="912">
        <v>36.6</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91111</v>
      </c>
      <c r="AB115" s="932"/>
      <c r="AC115" s="932"/>
      <c r="AD115" s="932"/>
      <c r="AE115" s="933"/>
      <c r="AF115" s="934">
        <v>86633</v>
      </c>
      <c r="AG115" s="932"/>
      <c r="AH115" s="932"/>
      <c r="AI115" s="932"/>
      <c r="AJ115" s="933"/>
      <c r="AK115" s="934">
        <v>82103</v>
      </c>
      <c r="AL115" s="932"/>
      <c r="AM115" s="932"/>
      <c r="AN115" s="932"/>
      <c r="AO115" s="933"/>
      <c r="AP115" s="935">
        <v>0.4</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9962</v>
      </c>
      <c r="BR115" s="918"/>
      <c r="BS115" s="918"/>
      <c r="BT115" s="918"/>
      <c r="BU115" s="918"/>
      <c r="BV115" s="918">
        <v>10517</v>
      </c>
      <c r="BW115" s="918"/>
      <c r="BX115" s="918"/>
      <c r="BY115" s="918"/>
      <c r="BZ115" s="918"/>
      <c r="CA115" s="918">
        <v>10203</v>
      </c>
      <c r="CB115" s="918"/>
      <c r="CC115" s="918"/>
      <c r="CD115" s="918"/>
      <c r="CE115" s="918"/>
      <c r="CF115" s="912">
        <v>0</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5505088</v>
      </c>
      <c r="AB117" s="964"/>
      <c r="AC117" s="964"/>
      <c r="AD117" s="964"/>
      <c r="AE117" s="965"/>
      <c r="AF117" s="963">
        <v>5231545</v>
      </c>
      <c r="AG117" s="964"/>
      <c r="AH117" s="964"/>
      <c r="AI117" s="964"/>
      <c r="AJ117" s="965"/>
      <c r="AK117" s="963">
        <v>4981274</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285</v>
      </c>
      <c r="AG118" s="881"/>
      <c r="AH118" s="881"/>
      <c r="AI118" s="881"/>
      <c r="AJ118" s="882"/>
      <c r="AK118" s="880" t="s">
        <v>284</v>
      </c>
      <c r="AL118" s="881"/>
      <c r="AM118" s="881"/>
      <c r="AN118" s="881"/>
      <c r="AO118" s="882"/>
      <c r="AP118" s="988" t="s">
        <v>406</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434</v>
      </c>
      <c r="BP118" s="992"/>
      <c r="BQ118" s="983">
        <v>62409603</v>
      </c>
      <c r="BR118" s="984"/>
      <c r="BS118" s="984"/>
      <c r="BT118" s="984"/>
      <c r="BU118" s="984"/>
      <c r="BV118" s="984">
        <v>58374474</v>
      </c>
      <c r="BW118" s="984"/>
      <c r="BX118" s="984"/>
      <c r="BY118" s="984"/>
      <c r="BZ118" s="984"/>
      <c r="CA118" s="984">
        <v>57552295</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10152813</v>
      </c>
      <c r="BR119" s="925"/>
      <c r="BS119" s="925"/>
      <c r="BT119" s="925"/>
      <c r="BU119" s="925"/>
      <c r="BV119" s="925">
        <v>10500223</v>
      </c>
      <c r="BW119" s="925"/>
      <c r="BX119" s="925"/>
      <c r="BY119" s="925"/>
      <c r="BZ119" s="925"/>
      <c r="CA119" s="925">
        <v>11338958</v>
      </c>
      <c r="CB119" s="925"/>
      <c r="CC119" s="925"/>
      <c r="CD119" s="925"/>
      <c r="CE119" s="925"/>
      <c r="CF119" s="939">
        <v>52.1</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470033</v>
      </c>
      <c r="DH119" s="996"/>
      <c r="DI119" s="996"/>
      <c r="DJ119" s="996"/>
      <c r="DK119" s="997"/>
      <c r="DL119" s="998">
        <v>526322</v>
      </c>
      <c r="DM119" s="996"/>
      <c r="DN119" s="996"/>
      <c r="DO119" s="996"/>
      <c r="DP119" s="997"/>
      <c r="DQ119" s="998">
        <v>406484</v>
      </c>
      <c r="DR119" s="996"/>
      <c r="DS119" s="996"/>
      <c r="DT119" s="996"/>
      <c r="DU119" s="997"/>
      <c r="DV119" s="999">
        <v>1.9</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916</v>
      </c>
      <c r="AB120" s="957"/>
      <c r="AC120" s="957"/>
      <c r="AD120" s="957"/>
      <c r="AE120" s="958"/>
      <c r="AF120" s="959">
        <v>4192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7254067</v>
      </c>
      <c r="BR120" s="918"/>
      <c r="BS120" s="918"/>
      <c r="BT120" s="918"/>
      <c r="BU120" s="918"/>
      <c r="BV120" s="918">
        <v>6661757</v>
      </c>
      <c r="BW120" s="918"/>
      <c r="BX120" s="918"/>
      <c r="BY120" s="918"/>
      <c r="BZ120" s="918"/>
      <c r="CA120" s="918">
        <v>6250295</v>
      </c>
      <c r="CB120" s="918"/>
      <c r="CC120" s="918"/>
      <c r="CD120" s="918"/>
      <c r="CE120" s="918"/>
      <c r="CF120" s="912">
        <v>28.7</v>
      </c>
      <c r="CG120" s="913"/>
      <c r="CH120" s="913"/>
      <c r="CI120" s="913"/>
      <c r="CJ120" s="913"/>
      <c r="CK120" s="1011" t="s">
        <v>440</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10984048</v>
      </c>
      <c r="DH120" s="925"/>
      <c r="DI120" s="925"/>
      <c r="DJ120" s="925"/>
      <c r="DK120" s="925"/>
      <c r="DL120" s="925">
        <v>9282075</v>
      </c>
      <c r="DM120" s="925"/>
      <c r="DN120" s="925"/>
      <c r="DO120" s="925"/>
      <c r="DP120" s="925"/>
      <c r="DQ120" s="925">
        <v>9261289</v>
      </c>
      <c r="DR120" s="925"/>
      <c r="DS120" s="925"/>
      <c r="DT120" s="925"/>
      <c r="DU120" s="925"/>
      <c r="DV120" s="926">
        <v>42.6</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970</v>
      </c>
      <c r="AB121" s="957"/>
      <c r="AC121" s="957"/>
      <c r="AD121" s="957"/>
      <c r="AE121" s="958"/>
      <c r="AF121" s="959">
        <v>970</v>
      </c>
      <c r="AG121" s="957"/>
      <c r="AH121" s="957"/>
      <c r="AI121" s="957"/>
      <c r="AJ121" s="958"/>
      <c r="AK121" s="959">
        <v>970</v>
      </c>
      <c r="AL121" s="957"/>
      <c r="AM121" s="957"/>
      <c r="AN121" s="957"/>
      <c r="AO121" s="958"/>
      <c r="AP121" s="960">
        <v>0</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35388293</v>
      </c>
      <c r="BR121" s="984"/>
      <c r="BS121" s="984"/>
      <c r="BT121" s="984"/>
      <c r="BU121" s="984"/>
      <c r="BV121" s="984">
        <v>35901117</v>
      </c>
      <c r="BW121" s="984"/>
      <c r="BX121" s="984"/>
      <c r="BY121" s="984"/>
      <c r="BZ121" s="984"/>
      <c r="CA121" s="984">
        <v>36761375</v>
      </c>
      <c r="CB121" s="984"/>
      <c r="CC121" s="984"/>
      <c r="CD121" s="984"/>
      <c r="CE121" s="984"/>
      <c r="CF121" s="1022">
        <v>169</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6077988</v>
      </c>
      <c r="DH121" s="918"/>
      <c r="DI121" s="918"/>
      <c r="DJ121" s="918"/>
      <c r="DK121" s="918"/>
      <c r="DL121" s="918">
        <v>5849907</v>
      </c>
      <c r="DM121" s="918"/>
      <c r="DN121" s="918"/>
      <c r="DO121" s="918"/>
      <c r="DP121" s="918"/>
      <c r="DQ121" s="918">
        <v>5008073</v>
      </c>
      <c r="DR121" s="918"/>
      <c r="DS121" s="918"/>
      <c r="DT121" s="918"/>
      <c r="DU121" s="918"/>
      <c r="DV121" s="919">
        <v>23</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443</v>
      </c>
      <c r="BP122" s="992"/>
      <c r="BQ122" s="1032">
        <v>52795173</v>
      </c>
      <c r="BR122" s="1033"/>
      <c r="BS122" s="1033"/>
      <c r="BT122" s="1033"/>
      <c r="BU122" s="1033"/>
      <c r="BV122" s="1033">
        <v>53063097</v>
      </c>
      <c r="BW122" s="1033"/>
      <c r="BX122" s="1033"/>
      <c r="BY122" s="1033"/>
      <c r="BZ122" s="1033"/>
      <c r="CA122" s="1033">
        <v>54350628</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116178</v>
      </c>
      <c r="DH122" s="918"/>
      <c r="DI122" s="918"/>
      <c r="DJ122" s="918"/>
      <c r="DK122" s="918"/>
      <c r="DL122" s="918">
        <v>69219</v>
      </c>
      <c r="DM122" s="918"/>
      <c r="DN122" s="918"/>
      <c r="DO122" s="918"/>
      <c r="DP122" s="918"/>
      <c r="DQ122" s="918">
        <v>75296</v>
      </c>
      <c r="DR122" s="918"/>
      <c r="DS122" s="918"/>
      <c r="DT122" s="918"/>
      <c r="DU122" s="918"/>
      <c r="DV122" s="919">
        <v>0.3</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43.6</v>
      </c>
      <c r="BR123" s="1025"/>
      <c r="BS123" s="1025"/>
      <c r="BT123" s="1025"/>
      <c r="BU123" s="1025"/>
      <c r="BV123" s="1025">
        <v>24.5</v>
      </c>
      <c r="BW123" s="1025"/>
      <c r="BX123" s="1025"/>
      <c r="BY123" s="1025"/>
      <c r="BZ123" s="1025"/>
      <c r="CA123" s="1025">
        <v>14.7</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79534</v>
      </c>
      <c r="AB126" s="957"/>
      <c r="AC126" s="957"/>
      <c r="AD126" s="957"/>
      <c r="AE126" s="958"/>
      <c r="AF126" s="959">
        <v>73813</v>
      </c>
      <c r="AG126" s="957"/>
      <c r="AH126" s="957"/>
      <c r="AI126" s="957"/>
      <c r="AJ126" s="958"/>
      <c r="AK126" s="959">
        <v>70684</v>
      </c>
      <c r="AL126" s="957"/>
      <c r="AM126" s="957"/>
      <c r="AN126" s="957"/>
      <c r="AO126" s="958"/>
      <c r="AP126" s="960">
        <v>0.3</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9691</v>
      </c>
      <c r="AB127" s="957"/>
      <c r="AC127" s="957"/>
      <c r="AD127" s="957"/>
      <c r="AE127" s="958"/>
      <c r="AF127" s="959">
        <v>7658</v>
      </c>
      <c r="AG127" s="957"/>
      <c r="AH127" s="957"/>
      <c r="AI127" s="957"/>
      <c r="AJ127" s="958"/>
      <c r="AK127" s="959">
        <v>10449</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12.09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v>9962</v>
      </c>
      <c r="DH127" s="1046"/>
      <c r="DI127" s="1046"/>
      <c r="DJ127" s="1046"/>
      <c r="DK127" s="1046"/>
      <c r="DL127" s="1046">
        <v>10517</v>
      </c>
      <c r="DM127" s="1046"/>
      <c r="DN127" s="1046"/>
      <c r="DO127" s="1046"/>
      <c r="DP127" s="1046"/>
      <c r="DQ127" s="1046">
        <v>10203</v>
      </c>
      <c r="DR127" s="1046"/>
      <c r="DS127" s="1046"/>
      <c r="DT127" s="1046"/>
      <c r="DU127" s="1046"/>
      <c r="DV127" s="1047">
        <v>0</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344268</v>
      </c>
      <c r="AB128" s="1088"/>
      <c r="AC128" s="1088"/>
      <c r="AD128" s="1088"/>
      <c r="AE128" s="1089"/>
      <c r="AF128" s="1090">
        <v>310861</v>
      </c>
      <c r="AG128" s="1088"/>
      <c r="AH128" s="1088"/>
      <c r="AI128" s="1088"/>
      <c r="AJ128" s="1089"/>
      <c r="AK128" s="1090">
        <v>465884</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112</v>
      </c>
      <c r="BG128" s="1065"/>
      <c r="BH128" s="1065"/>
      <c r="BI128" s="1065"/>
      <c r="BJ128" s="1065"/>
      <c r="BK128" s="1065"/>
      <c r="BL128" s="1066"/>
      <c r="BM128" s="1064">
        <v>17.09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25416267</v>
      </c>
      <c r="AB129" s="957"/>
      <c r="AC129" s="957"/>
      <c r="AD129" s="957"/>
      <c r="AE129" s="958"/>
      <c r="AF129" s="959">
        <v>24757991</v>
      </c>
      <c r="AG129" s="957"/>
      <c r="AH129" s="957"/>
      <c r="AI129" s="957"/>
      <c r="AJ129" s="958"/>
      <c r="AK129" s="959">
        <v>24830010</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7.6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3400820</v>
      </c>
      <c r="AB130" s="957"/>
      <c r="AC130" s="957"/>
      <c r="AD130" s="957"/>
      <c r="AE130" s="958"/>
      <c r="AF130" s="959">
        <v>3134645</v>
      </c>
      <c r="AG130" s="957"/>
      <c r="AH130" s="957"/>
      <c r="AI130" s="957"/>
      <c r="AJ130" s="958"/>
      <c r="AK130" s="959">
        <v>3080366</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14.7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22015447</v>
      </c>
      <c r="AB131" s="996"/>
      <c r="AC131" s="996"/>
      <c r="AD131" s="996"/>
      <c r="AE131" s="997"/>
      <c r="AF131" s="998">
        <v>21623346</v>
      </c>
      <c r="AG131" s="996"/>
      <c r="AH131" s="996"/>
      <c r="AI131" s="996"/>
      <c r="AJ131" s="997"/>
      <c r="AK131" s="998">
        <v>21749644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7.9943868499999997</v>
      </c>
      <c r="AB132" s="1102"/>
      <c r="AC132" s="1102"/>
      <c r="AD132" s="1102"/>
      <c r="AE132" s="1103"/>
      <c r="AF132" s="1104">
        <v>8.2597703589999991</v>
      </c>
      <c r="AG132" s="1102"/>
      <c r="AH132" s="1102"/>
      <c r="AI132" s="1102"/>
      <c r="AJ132" s="1103"/>
      <c r="AK132" s="1104">
        <v>6.5979214370000001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9</v>
      </c>
      <c r="AB133" s="1109"/>
      <c r="AC133" s="1109"/>
      <c r="AD133" s="1109"/>
      <c r="AE133" s="1110"/>
      <c r="AF133" s="1108">
        <v>8.8000000000000007</v>
      </c>
      <c r="AG133" s="1109"/>
      <c r="AH133" s="1109"/>
      <c r="AI133" s="1109"/>
      <c r="AJ133" s="1110"/>
      <c r="AK133" s="1108">
        <v>7.6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BG38" sqref="BG38:BU3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2" zoomScaleNormal="40" zoomScaleSheetLayoutView="55" workbookViewId="0">
      <selection activeCell="BG38" sqref="BG38:BU3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BG38" sqref="BG38:BU3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5935541</v>
      </c>
      <c r="L9" s="264">
        <v>51252</v>
      </c>
      <c r="M9" s="265">
        <v>58402</v>
      </c>
      <c r="N9" s="266">
        <v>-12.2</v>
      </c>
    </row>
    <row r="10" spans="1:16">
      <c r="A10" s="248"/>
      <c r="B10" s="244"/>
      <c r="C10" s="244"/>
      <c r="D10" s="244"/>
      <c r="E10" s="244"/>
      <c r="F10" s="244"/>
      <c r="G10" s="1117" t="s">
        <v>476</v>
      </c>
      <c r="H10" s="1118"/>
      <c r="I10" s="1118"/>
      <c r="J10" s="1119"/>
      <c r="K10" s="267">
        <v>619225</v>
      </c>
      <c r="L10" s="268">
        <v>5347</v>
      </c>
      <c r="M10" s="269">
        <v>4003</v>
      </c>
      <c r="N10" s="270">
        <v>33.6</v>
      </c>
    </row>
    <row r="11" spans="1:16" ht="13.5" customHeight="1">
      <c r="A11" s="248"/>
      <c r="B11" s="244"/>
      <c r="C11" s="244"/>
      <c r="D11" s="244"/>
      <c r="E11" s="244"/>
      <c r="F11" s="244"/>
      <c r="G11" s="1117" t="s">
        <v>477</v>
      </c>
      <c r="H11" s="1118"/>
      <c r="I11" s="1118"/>
      <c r="J11" s="1119"/>
      <c r="K11" s="267">
        <v>1165111</v>
      </c>
      <c r="L11" s="268">
        <v>10060</v>
      </c>
      <c r="M11" s="269">
        <v>3781</v>
      </c>
      <c r="N11" s="270">
        <v>166.1</v>
      </c>
    </row>
    <row r="12" spans="1:16" ht="13.5" customHeight="1">
      <c r="A12" s="248"/>
      <c r="B12" s="244"/>
      <c r="C12" s="244"/>
      <c r="D12" s="244"/>
      <c r="E12" s="244"/>
      <c r="F12" s="244"/>
      <c r="G12" s="1117" t="s">
        <v>478</v>
      </c>
      <c r="H12" s="1118"/>
      <c r="I12" s="1118"/>
      <c r="J12" s="1119"/>
      <c r="K12" s="267">
        <v>13533</v>
      </c>
      <c r="L12" s="268">
        <v>117</v>
      </c>
      <c r="M12" s="269">
        <v>598</v>
      </c>
      <c r="N12" s="270">
        <v>-80.400000000000006</v>
      </c>
    </row>
    <row r="13" spans="1:16" ht="13.5" customHeight="1">
      <c r="A13" s="248"/>
      <c r="B13" s="244"/>
      <c r="C13" s="244"/>
      <c r="D13" s="244"/>
      <c r="E13" s="244"/>
      <c r="F13" s="244"/>
      <c r="G13" s="1117" t="s">
        <v>479</v>
      </c>
      <c r="H13" s="1118"/>
      <c r="I13" s="1118"/>
      <c r="J13" s="1119"/>
      <c r="K13" s="267" t="s">
        <v>480</v>
      </c>
      <c r="L13" s="268" t="s">
        <v>480</v>
      </c>
      <c r="M13" s="269">
        <v>1</v>
      </c>
      <c r="N13" s="270" t="s">
        <v>480</v>
      </c>
    </row>
    <row r="14" spans="1:16" ht="13.5" customHeight="1">
      <c r="A14" s="248"/>
      <c r="B14" s="244"/>
      <c r="C14" s="244"/>
      <c r="D14" s="244"/>
      <c r="E14" s="244"/>
      <c r="F14" s="244"/>
      <c r="G14" s="1117" t="s">
        <v>481</v>
      </c>
      <c r="H14" s="1118"/>
      <c r="I14" s="1118"/>
      <c r="J14" s="1119"/>
      <c r="K14" s="267">
        <v>178224</v>
      </c>
      <c r="L14" s="268">
        <v>1539</v>
      </c>
      <c r="M14" s="269">
        <v>2386</v>
      </c>
      <c r="N14" s="270">
        <v>-35.5</v>
      </c>
    </row>
    <row r="15" spans="1:16" ht="13.5" customHeight="1">
      <c r="A15" s="248"/>
      <c r="B15" s="244"/>
      <c r="C15" s="244"/>
      <c r="D15" s="244"/>
      <c r="E15" s="244"/>
      <c r="F15" s="244"/>
      <c r="G15" s="1117" t="s">
        <v>482</v>
      </c>
      <c r="H15" s="1118"/>
      <c r="I15" s="1118"/>
      <c r="J15" s="1119"/>
      <c r="K15" s="267">
        <v>136382</v>
      </c>
      <c r="L15" s="268">
        <v>1178</v>
      </c>
      <c r="M15" s="269">
        <v>1344</v>
      </c>
      <c r="N15" s="270">
        <v>-12.4</v>
      </c>
    </row>
    <row r="16" spans="1:16">
      <c r="A16" s="248"/>
      <c r="B16" s="244"/>
      <c r="C16" s="244"/>
      <c r="D16" s="244"/>
      <c r="E16" s="244"/>
      <c r="F16" s="244"/>
      <c r="G16" s="1120" t="s">
        <v>483</v>
      </c>
      <c r="H16" s="1121"/>
      <c r="I16" s="1121"/>
      <c r="J16" s="1122"/>
      <c r="K16" s="268">
        <v>-702803</v>
      </c>
      <c r="L16" s="268">
        <v>-6068</v>
      </c>
      <c r="M16" s="269">
        <v>-6701</v>
      </c>
      <c r="N16" s="270">
        <v>-9.4</v>
      </c>
    </row>
    <row r="17" spans="1:16">
      <c r="A17" s="248"/>
      <c r="B17" s="244"/>
      <c r="C17" s="244"/>
      <c r="D17" s="244"/>
      <c r="E17" s="244"/>
      <c r="F17" s="244"/>
      <c r="G17" s="1120" t="s">
        <v>169</v>
      </c>
      <c r="H17" s="1121"/>
      <c r="I17" s="1121"/>
      <c r="J17" s="1122"/>
      <c r="K17" s="268">
        <v>7345213</v>
      </c>
      <c r="L17" s="268">
        <v>63424</v>
      </c>
      <c r="M17" s="269">
        <v>63814</v>
      </c>
      <c r="N17" s="270">
        <v>-0.6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5.85</v>
      </c>
      <c r="L21" s="281">
        <v>6.4</v>
      </c>
      <c r="M21" s="282">
        <v>-0.55000000000000004</v>
      </c>
      <c r="N21" s="249"/>
      <c r="O21" s="283"/>
      <c r="P21" s="279"/>
    </row>
    <row r="22" spans="1:16" s="284" customFormat="1">
      <c r="A22" s="279"/>
      <c r="B22" s="249"/>
      <c r="C22" s="249"/>
      <c r="D22" s="249"/>
      <c r="E22" s="249"/>
      <c r="F22" s="249"/>
      <c r="G22" s="1112" t="s">
        <v>489</v>
      </c>
      <c r="H22" s="1113"/>
      <c r="I22" s="1113"/>
      <c r="J22" s="1114"/>
      <c r="K22" s="285">
        <v>98.3</v>
      </c>
      <c r="L22" s="286">
        <v>98.9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3692249</v>
      </c>
      <c r="L32" s="294">
        <v>31881</v>
      </c>
      <c r="M32" s="295">
        <v>38473</v>
      </c>
      <c r="N32" s="296">
        <v>-17.100000000000001</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31</v>
      </c>
      <c r="N34" s="296" t="s">
        <v>480</v>
      </c>
    </row>
    <row r="35" spans="1:16" ht="27" customHeight="1">
      <c r="A35" s="248"/>
      <c r="B35" s="244"/>
      <c r="C35" s="244"/>
      <c r="D35" s="244"/>
      <c r="E35" s="244"/>
      <c r="F35" s="244"/>
      <c r="G35" s="1128" t="s">
        <v>496</v>
      </c>
      <c r="H35" s="1129"/>
      <c r="I35" s="1129"/>
      <c r="J35" s="1130"/>
      <c r="K35" s="294">
        <v>1172711</v>
      </c>
      <c r="L35" s="294">
        <v>10126</v>
      </c>
      <c r="M35" s="295">
        <v>10015</v>
      </c>
      <c r="N35" s="296">
        <v>1.1000000000000001</v>
      </c>
    </row>
    <row r="36" spans="1:16" ht="27" customHeight="1">
      <c r="A36" s="248"/>
      <c r="B36" s="244"/>
      <c r="C36" s="244"/>
      <c r="D36" s="244"/>
      <c r="E36" s="244"/>
      <c r="F36" s="244"/>
      <c r="G36" s="1128" t="s">
        <v>497</v>
      </c>
      <c r="H36" s="1129"/>
      <c r="I36" s="1129"/>
      <c r="J36" s="1130"/>
      <c r="K36" s="294">
        <v>34211</v>
      </c>
      <c r="L36" s="294">
        <v>295</v>
      </c>
      <c r="M36" s="295">
        <v>1507</v>
      </c>
      <c r="N36" s="296">
        <v>-80.400000000000006</v>
      </c>
    </row>
    <row r="37" spans="1:16" ht="13.5" customHeight="1">
      <c r="A37" s="248"/>
      <c r="B37" s="244"/>
      <c r="C37" s="244"/>
      <c r="D37" s="244"/>
      <c r="E37" s="244"/>
      <c r="F37" s="244"/>
      <c r="G37" s="1128" t="s">
        <v>498</v>
      </c>
      <c r="H37" s="1129"/>
      <c r="I37" s="1129"/>
      <c r="J37" s="1130"/>
      <c r="K37" s="294">
        <v>82103</v>
      </c>
      <c r="L37" s="294">
        <v>709</v>
      </c>
      <c r="M37" s="295">
        <v>1079</v>
      </c>
      <c r="N37" s="296">
        <v>-34.299999999999997</v>
      </c>
    </row>
    <row r="38" spans="1:16" ht="27" customHeight="1">
      <c r="A38" s="248"/>
      <c r="B38" s="244"/>
      <c r="C38" s="244"/>
      <c r="D38" s="244"/>
      <c r="E38" s="244"/>
      <c r="F38" s="244"/>
      <c r="G38" s="1131" t="s">
        <v>499</v>
      </c>
      <c r="H38" s="1132"/>
      <c r="I38" s="1132"/>
      <c r="J38" s="1133"/>
      <c r="K38" s="297" t="s">
        <v>480</v>
      </c>
      <c r="L38" s="297" t="s">
        <v>480</v>
      </c>
      <c r="M38" s="298">
        <v>5</v>
      </c>
      <c r="N38" s="299" t="s">
        <v>480</v>
      </c>
      <c r="O38" s="293"/>
    </row>
    <row r="39" spans="1:16">
      <c r="A39" s="248"/>
      <c r="B39" s="244"/>
      <c r="C39" s="244"/>
      <c r="D39" s="244"/>
      <c r="E39" s="244"/>
      <c r="F39" s="244"/>
      <c r="G39" s="1131" t="s">
        <v>500</v>
      </c>
      <c r="H39" s="1132"/>
      <c r="I39" s="1132"/>
      <c r="J39" s="1133"/>
      <c r="K39" s="300">
        <v>-465884</v>
      </c>
      <c r="L39" s="300">
        <v>-4023</v>
      </c>
      <c r="M39" s="301">
        <v>-7129</v>
      </c>
      <c r="N39" s="302">
        <v>-43.6</v>
      </c>
      <c r="O39" s="293"/>
    </row>
    <row r="40" spans="1:16" ht="27" customHeight="1">
      <c r="A40" s="248"/>
      <c r="B40" s="244"/>
      <c r="C40" s="244"/>
      <c r="D40" s="244"/>
      <c r="E40" s="244"/>
      <c r="F40" s="244"/>
      <c r="G40" s="1128" t="s">
        <v>501</v>
      </c>
      <c r="H40" s="1129"/>
      <c r="I40" s="1129"/>
      <c r="J40" s="1130"/>
      <c r="K40" s="300">
        <v>-3080366</v>
      </c>
      <c r="L40" s="300">
        <v>-26598</v>
      </c>
      <c r="M40" s="301">
        <v>-30363</v>
      </c>
      <c r="N40" s="302">
        <v>-12.4</v>
      </c>
      <c r="O40" s="293"/>
    </row>
    <row r="41" spans="1:16">
      <c r="A41" s="248"/>
      <c r="B41" s="244"/>
      <c r="C41" s="244"/>
      <c r="D41" s="244"/>
      <c r="E41" s="244"/>
      <c r="F41" s="244"/>
      <c r="G41" s="1134" t="s">
        <v>279</v>
      </c>
      <c r="H41" s="1135"/>
      <c r="I41" s="1135"/>
      <c r="J41" s="1136"/>
      <c r="K41" s="294">
        <v>1435024</v>
      </c>
      <c r="L41" s="300">
        <v>12391</v>
      </c>
      <c r="M41" s="301">
        <v>13618</v>
      </c>
      <c r="N41" s="302">
        <v>-9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3613651</v>
      </c>
      <c r="J51" s="320">
        <v>31137</v>
      </c>
      <c r="K51" s="321">
        <v>6.6</v>
      </c>
      <c r="L51" s="322">
        <v>53925</v>
      </c>
      <c r="M51" s="323">
        <v>8.3000000000000007</v>
      </c>
      <c r="N51" s="324">
        <v>-1.7</v>
      </c>
    </row>
    <row r="52" spans="1:14">
      <c r="A52" s="248"/>
      <c r="B52" s="244"/>
      <c r="C52" s="244"/>
      <c r="D52" s="244"/>
      <c r="E52" s="244"/>
      <c r="F52" s="244"/>
      <c r="G52" s="325"/>
      <c r="H52" s="326" t="s">
        <v>512</v>
      </c>
      <c r="I52" s="327">
        <v>2999880</v>
      </c>
      <c r="J52" s="328">
        <v>25848</v>
      </c>
      <c r="K52" s="329">
        <v>7.8</v>
      </c>
      <c r="L52" s="330">
        <v>34260</v>
      </c>
      <c r="M52" s="331">
        <v>28.1</v>
      </c>
      <c r="N52" s="332">
        <v>-20.3</v>
      </c>
    </row>
    <row r="53" spans="1:14">
      <c r="A53" s="248"/>
      <c r="B53" s="244"/>
      <c r="C53" s="244"/>
      <c r="D53" s="244"/>
      <c r="E53" s="244"/>
      <c r="F53" s="244"/>
      <c r="G53" s="310" t="s">
        <v>513</v>
      </c>
      <c r="H53" s="311"/>
      <c r="I53" s="319">
        <v>3654236</v>
      </c>
      <c r="J53" s="320">
        <v>31527</v>
      </c>
      <c r="K53" s="321">
        <v>1.3</v>
      </c>
      <c r="L53" s="322">
        <v>51263</v>
      </c>
      <c r="M53" s="323">
        <v>-4.9000000000000004</v>
      </c>
      <c r="N53" s="324">
        <v>6.2</v>
      </c>
    </row>
    <row r="54" spans="1:14">
      <c r="A54" s="248"/>
      <c r="B54" s="244"/>
      <c r="C54" s="244"/>
      <c r="D54" s="244"/>
      <c r="E54" s="244"/>
      <c r="F54" s="244"/>
      <c r="G54" s="325"/>
      <c r="H54" s="326" t="s">
        <v>512</v>
      </c>
      <c r="I54" s="327">
        <v>1657393</v>
      </c>
      <c r="J54" s="328">
        <v>14299</v>
      </c>
      <c r="K54" s="329">
        <v>-44.7</v>
      </c>
      <c r="L54" s="330">
        <v>29061</v>
      </c>
      <c r="M54" s="331">
        <v>-15.2</v>
      </c>
      <c r="N54" s="332">
        <v>-29.5</v>
      </c>
    </row>
    <row r="55" spans="1:14">
      <c r="A55" s="248"/>
      <c r="B55" s="244"/>
      <c r="C55" s="244"/>
      <c r="D55" s="244"/>
      <c r="E55" s="244"/>
      <c r="F55" s="244"/>
      <c r="G55" s="310" t="s">
        <v>514</v>
      </c>
      <c r="H55" s="311"/>
      <c r="I55" s="319">
        <v>3889860</v>
      </c>
      <c r="J55" s="320">
        <v>33675</v>
      </c>
      <c r="K55" s="321">
        <v>6.8</v>
      </c>
      <c r="L55" s="322">
        <v>41433</v>
      </c>
      <c r="M55" s="323">
        <v>-19.2</v>
      </c>
      <c r="N55" s="324">
        <v>26</v>
      </c>
    </row>
    <row r="56" spans="1:14">
      <c r="A56" s="248"/>
      <c r="B56" s="244"/>
      <c r="C56" s="244"/>
      <c r="D56" s="244"/>
      <c r="E56" s="244"/>
      <c r="F56" s="244"/>
      <c r="G56" s="325"/>
      <c r="H56" s="326" t="s">
        <v>512</v>
      </c>
      <c r="I56" s="327">
        <v>2793948</v>
      </c>
      <c r="J56" s="328">
        <v>24188</v>
      </c>
      <c r="K56" s="329">
        <v>69.2</v>
      </c>
      <c r="L56" s="330">
        <v>22351</v>
      </c>
      <c r="M56" s="331">
        <v>-23.1</v>
      </c>
      <c r="N56" s="332">
        <v>92.3</v>
      </c>
    </row>
    <row r="57" spans="1:14">
      <c r="A57" s="248"/>
      <c r="B57" s="244"/>
      <c r="C57" s="244"/>
      <c r="D57" s="244"/>
      <c r="E57" s="244"/>
      <c r="F57" s="244"/>
      <c r="G57" s="310" t="s">
        <v>515</v>
      </c>
      <c r="H57" s="311"/>
      <c r="I57" s="319">
        <v>3773369</v>
      </c>
      <c r="J57" s="320">
        <v>32489</v>
      </c>
      <c r="K57" s="321">
        <v>-3.5</v>
      </c>
      <c r="L57" s="322">
        <v>43493</v>
      </c>
      <c r="M57" s="323">
        <v>5</v>
      </c>
      <c r="N57" s="324">
        <v>-8.5</v>
      </c>
    </row>
    <row r="58" spans="1:14">
      <c r="A58" s="248"/>
      <c r="B58" s="244"/>
      <c r="C58" s="244"/>
      <c r="D58" s="244"/>
      <c r="E58" s="244"/>
      <c r="F58" s="244"/>
      <c r="G58" s="325"/>
      <c r="H58" s="326" t="s">
        <v>512</v>
      </c>
      <c r="I58" s="327">
        <v>2471927</v>
      </c>
      <c r="J58" s="328">
        <v>21284</v>
      </c>
      <c r="K58" s="329">
        <v>-12</v>
      </c>
      <c r="L58" s="330">
        <v>23254</v>
      </c>
      <c r="M58" s="331">
        <v>4</v>
      </c>
      <c r="N58" s="332">
        <v>-16</v>
      </c>
    </row>
    <row r="59" spans="1:14">
      <c r="A59" s="248"/>
      <c r="B59" s="244"/>
      <c r="C59" s="244"/>
      <c r="D59" s="244"/>
      <c r="E59" s="244"/>
      <c r="F59" s="244"/>
      <c r="G59" s="310" t="s">
        <v>516</v>
      </c>
      <c r="H59" s="311"/>
      <c r="I59" s="319">
        <v>4745673</v>
      </c>
      <c r="J59" s="320">
        <v>40977</v>
      </c>
      <c r="K59" s="321">
        <v>26.1</v>
      </c>
      <c r="L59" s="322">
        <v>50840</v>
      </c>
      <c r="M59" s="323">
        <v>16.899999999999999</v>
      </c>
      <c r="N59" s="324">
        <v>9.1999999999999993</v>
      </c>
    </row>
    <row r="60" spans="1:14">
      <c r="A60" s="248"/>
      <c r="B60" s="244"/>
      <c r="C60" s="244"/>
      <c r="D60" s="244"/>
      <c r="E60" s="244"/>
      <c r="F60" s="244"/>
      <c r="G60" s="325"/>
      <c r="H60" s="326" t="s">
        <v>512</v>
      </c>
      <c r="I60" s="333">
        <v>3648012</v>
      </c>
      <c r="J60" s="328">
        <v>31499</v>
      </c>
      <c r="K60" s="329">
        <v>48</v>
      </c>
      <c r="L60" s="330">
        <v>25367</v>
      </c>
      <c r="M60" s="331">
        <v>9.1</v>
      </c>
      <c r="N60" s="332">
        <v>38.9</v>
      </c>
    </row>
    <row r="61" spans="1:14">
      <c r="A61" s="248"/>
      <c r="B61" s="244"/>
      <c r="C61" s="244"/>
      <c r="D61" s="244"/>
      <c r="E61" s="244"/>
      <c r="F61" s="244"/>
      <c r="G61" s="310" t="s">
        <v>517</v>
      </c>
      <c r="H61" s="334"/>
      <c r="I61" s="335">
        <v>3935358</v>
      </c>
      <c r="J61" s="336">
        <v>33961</v>
      </c>
      <c r="K61" s="337">
        <v>7.5</v>
      </c>
      <c r="L61" s="338">
        <v>48191</v>
      </c>
      <c r="M61" s="339">
        <v>1.2</v>
      </c>
      <c r="N61" s="324">
        <v>6.3</v>
      </c>
    </row>
    <row r="62" spans="1:14">
      <c r="A62" s="248"/>
      <c r="B62" s="244"/>
      <c r="C62" s="244"/>
      <c r="D62" s="244"/>
      <c r="E62" s="244"/>
      <c r="F62" s="244"/>
      <c r="G62" s="325"/>
      <c r="H62" s="326" t="s">
        <v>512</v>
      </c>
      <c r="I62" s="327">
        <v>2714232</v>
      </c>
      <c r="J62" s="328">
        <v>23424</v>
      </c>
      <c r="K62" s="329">
        <v>13.7</v>
      </c>
      <c r="L62" s="330">
        <v>26859</v>
      </c>
      <c r="M62" s="331">
        <v>0.6</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G38" sqref="BG38:BU3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8.33</v>
      </c>
      <c r="G47" s="12">
        <v>11.08</v>
      </c>
      <c r="H47" s="12">
        <v>11.59</v>
      </c>
      <c r="I47" s="12">
        <v>11.35</v>
      </c>
      <c r="J47" s="13">
        <v>11.35</v>
      </c>
    </row>
    <row r="48" spans="2:10" ht="57.75" customHeight="1">
      <c r="B48" s="14"/>
      <c r="C48" s="1139" t="s">
        <v>4</v>
      </c>
      <c r="D48" s="1139"/>
      <c r="E48" s="1140"/>
      <c r="F48" s="15">
        <v>8.93</v>
      </c>
      <c r="G48" s="16">
        <v>9.61</v>
      </c>
      <c r="H48" s="16">
        <v>9.2799999999999994</v>
      </c>
      <c r="I48" s="16">
        <v>9.51</v>
      </c>
      <c r="J48" s="17">
        <v>9.31</v>
      </c>
    </row>
    <row r="49" spans="2:10" ht="57.75" customHeight="1" thickBot="1">
      <c r="B49" s="18"/>
      <c r="C49" s="1141" t="s">
        <v>5</v>
      </c>
      <c r="D49" s="1141"/>
      <c r="E49" s="1142"/>
      <c r="F49" s="19">
        <v>7.34</v>
      </c>
      <c r="G49" s="20">
        <v>5.26</v>
      </c>
      <c r="H49" s="20">
        <v>0.33</v>
      </c>
      <c r="I49" s="20">
        <v>0.41</v>
      </c>
      <c r="J49" s="21">
        <v>1.97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BG38" sqref="BG38:BU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7.1</v>
      </c>
      <c r="G34" s="33">
        <v>9.5500000000000007</v>
      </c>
      <c r="H34" s="33">
        <v>9.23</v>
      </c>
      <c r="I34" s="33">
        <v>9.4600000000000009</v>
      </c>
      <c r="J34" s="34">
        <v>9.1999999999999993</v>
      </c>
      <c r="K34" s="22"/>
      <c r="L34" s="22"/>
      <c r="M34" s="22"/>
      <c r="N34" s="22"/>
      <c r="O34" s="22"/>
      <c r="P34" s="22"/>
    </row>
    <row r="35" spans="1:16" ht="39" customHeight="1">
      <c r="A35" s="22"/>
      <c r="B35" s="35"/>
      <c r="C35" s="1143" t="s">
        <v>525</v>
      </c>
      <c r="D35" s="1144"/>
      <c r="E35" s="1145"/>
      <c r="F35" s="36">
        <v>5.97</v>
      </c>
      <c r="G35" s="37">
        <v>6.07</v>
      </c>
      <c r="H35" s="37">
        <v>6.37</v>
      </c>
      <c r="I35" s="37">
        <v>7.32</v>
      </c>
      <c r="J35" s="38">
        <v>7.93</v>
      </c>
      <c r="K35" s="22"/>
      <c r="L35" s="22"/>
      <c r="M35" s="22"/>
      <c r="N35" s="22"/>
      <c r="O35" s="22"/>
      <c r="P35" s="22"/>
    </row>
    <row r="36" spans="1:16" ht="39" customHeight="1">
      <c r="A36" s="22"/>
      <c r="B36" s="35"/>
      <c r="C36" s="1143" t="s">
        <v>526</v>
      </c>
      <c r="D36" s="1144"/>
      <c r="E36" s="1145"/>
      <c r="F36" s="36">
        <v>1.1200000000000001</v>
      </c>
      <c r="G36" s="37">
        <v>2.0499999999999998</v>
      </c>
      <c r="H36" s="37">
        <v>2.72</v>
      </c>
      <c r="I36" s="37">
        <v>4.1399999999999997</v>
      </c>
      <c r="J36" s="38">
        <v>4.5</v>
      </c>
      <c r="K36" s="22"/>
      <c r="L36" s="22"/>
      <c r="M36" s="22"/>
      <c r="N36" s="22"/>
      <c r="O36" s="22"/>
      <c r="P36" s="22"/>
    </row>
    <row r="37" spans="1:16" ht="39" customHeight="1">
      <c r="A37" s="22"/>
      <c r="B37" s="35"/>
      <c r="C37" s="1143" t="s">
        <v>527</v>
      </c>
      <c r="D37" s="1144"/>
      <c r="E37" s="1145"/>
      <c r="F37" s="36">
        <v>4.12</v>
      </c>
      <c r="G37" s="37">
        <v>3.98</v>
      </c>
      <c r="H37" s="37">
        <v>2.54</v>
      </c>
      <c r="I37" s="37">
        <v>2.86</v>
      </c>
      <c r="J37" s="38">
        <v>3.14</v>
      </c>
      <c r="K37" s="22"/>
      <c r="L37" s="22"/>
      <c r="M37" s="22"/>
      <c r="N37" s="22"/>
      <c r="O37" s="22"/>
      <c r="P37" s="22"/>
    </row>
    <row r="38" spans="1:16" ht="39" customHeight="1">
      <c r="A38" s="22"/>
      <c r="B38" s="35"/>
      <c r="C38" s="1143" t="s">
        <v>528</v>
      </c>
      <c r="D38" s="1144"/>
      <c r="E38" s="1145"/>
      <c r="F38" s="36">
        <v>1.31</v>
      </c>
      <c r="G38" s="37">
        <v>0.98</v>
      </c>
      <c r="H38" s="37">
        <v>0.87</v>
      </c>
      <c r="I38" s="37">
        <v>1.02</v>
      </c>
      <c r="J38" s="38">
        <v>0.85</v>
      </c>
      <c r="K38" s="22"/>
      <c r="L38" s="22"/>
      <c r="M38" s="22"/>
      <c r="N38" s="22"/>
      <c r="O38" s="22"/>
      <c r="P38" s="22"/>
    </row>
    <row r="39" spans="1:16" ht="39" customHeight="1">
      <c r="A39" s="22"/>
      <c r="B39" s="35"/>
      <c r="C39" s="1143" t="s">
        <v>529</v>
      </c>
      <c r="D39" s="1144"/>
      <c r="E39" s="1145"/>
      <c r="F39" s="36">
        <v>0.42</v>
      </c>
      <c r="G39" s="37">
        <v>0.49</v>
      </c>
      <c r="H39" s="37">
        <v>0.56999999999999995</v>
      </c>
      <c r="I39" s="37">
        <v>0.55000000000000004</v>
      </c>
      <c r="J39" s="38">
        <v>0.45</v>
      </c>
      <c r="K39" s="22"/>
      <c r="L39" s="22"/>
      <c r="M39" s="22"/>
      <c r="N39" s="22"/>
      <c r="O39" s="22"/>
      <c r="P39" s="22"/>
    </row>
    <row r="40" spans="1:16" ht="39" customHeight="1">
      <c r="A40" s="22"/>
      <c r="B40" s="35"/>
      <c r="C40" s="1143" t="s">
        <v>530</v>
      </c>
      <c r="D40" s="1144"/>
      <c r="E40" s="1145"/>
      <c r="F40" s="36">
        <v>1.74</v>
      </c>
      <c r="G40" s="37">
        <v>0.02</v>
      </c>
      <c r="H40" s="37">
        <v>0.01</v>
      </c>
      <c r="I40" s="37">
        <v>0.02</v>
      </c>
      <c r="J40" s="38">
        <v>0.08</v>
      </c>
      <c r="K40" s="22"/>
      <c r="L40" s="22"/>
      <c r="M40" s="22"/>
      <c r="N40" s="22"/>
      <c r="O40" s="22"/>
      <c r="P40" s="22"/>
    </row>
    <row r="41" spans="1:16" ht="39" customHeight="1">
      <c r="A41" s="22"/>
      <c r="B41" s="35"/>
      <c r="C41" s="1143" t="s">
        <v>531</v>
      </c>
      <c r="D41" s="1144"/>
      <c r="E41" s="1145"/>
      <c r="F41" s="36">
        <v>0.09</v>
      </c>
      <c r="G41" s="37">
        <v>0.1</v>
      </c>
      <c r="H41" s="37">
        <v>0.13</v>
      </c>
      <c r="I41" s="37">
        <v>7.0000000000000007E-2</v>
      </c>
      <c r="J41" s="38">
        <v>7.0000000000000007E-2</v>
      </c>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1.05</v>
      </c>
      <c r="G43" s="42">
        <v>0.97</v>
      </c>
      <c r="H43" s="42">
        <v>0.56999999999999995</v>
      </c>
      <c r="I43" s="42">
        <v>0.33</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BG38" sqref="BG38:BU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4672</v>
      </c>
      <c r="L45" s="60">
        <v>4501</v>
      </c>
      <c r="M45" s="60">
        <v>4229</v>
      </c>
      <c r="N45" s="60">
        <v>3979</v>
      </c>
      <c r="O45" s="61">
        <v>3692</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1114</v>
      </c>
      <c r="L48" s="64">
        <v>1194</v>
      </c>
      <c r="M48" s="64">
        <v>1185</v>
      </c>
      <c r="N48" s="64">
        <v>1166</v>
      </c>
      <c r="O48" s="65">
        <v>1173</v>
      </c>
      <c r="P48" s="48"/>
      <c r="Q48" s="48"/>
      <c r="R48" s="48"/>
      <c r="S48" s="48"/>
      <c r="T48" s="48"/>
      <c r="U48" s="48"/>
    </row>
    <row r="49" spans="1:21" ht="30.75" customHeight="1">
      <c r="A49" s="48"/>
      <c r="B49" s="1161"/>
      <c r="C49" s="1162"/>
      <c r="D49" s="62"/>
      <c r="E49" s="1153" t="s">
        <v>16</v>
      </c>
      <c r="F49" s="1153"/>
      <c r="G49" s="1153"/>
      <c r="H49" s="1153"/>
      <c r="I49" s="1153"/>
      <c r="J49" s="1154"/>
      <c r="K49" s="63" t="s">
        <v>480</v>
      </c>
      <c r="L49" s="64" t="s">
        <v>480</v>
      </c>
      <c r="M49" s="64" t="s">
        <v>480</v>
      </c>
      <c r="N49" s="64" t="s">
        <v>480</v>
      </c>
      <c r="O49" s="65">
        <v>34</v>
      </c>
      <c r="P49" s="48"/>
      <c r="Q49" s="48"/>
      <c r="R49" s="48"/>
      <c r="S49" s="48"/>
      <c r="T49" s="48"/>
      <c r="U49" s="48"/>
    </row>
    <row r="50" spans="1:21" ht="30.75" customHeight="1">
      <c r="A50" s="48"/>
      <c r="B50" s="1161"/>
      <c r="C50" s="1162"/>
      <c r="D50" s="62"/>
      <c r="E50" s="1153" t="s">
        <v>17</v>
      </c>
      <c r="F50" s="1153"/>
      <c r="G50" s="1153"/>
      <c r="H50" s="1153"/>
      <c r="I50" s="1153"/>
      <c r="J50" s="1154"/>
      <c r="K50" s="63">
        <v>123</v>
      </c>
      <c r="L50" s="64">
        <v>102</v>
      </c>
      <c r="M50" s="64">
        <v>91</v>
      </c>
      <c r="N50" s="64">
        <v>87</v>
      </c>
      <c r="O50" s="65">
        <v>82</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4001</v>
      </c>
      <c r="L52" s="64">
        <v>3565</v>
      </c>
      <c r="M52" s="64">
        <v>3744</v>
      </c>
      <c r="N52" s="64">
        <v>3446</v>
      </c>
      <c r="O52" s="65">
        <v>3546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1908</v>
      </c>
      <c r="L53" s="69">
        <v>2232</v>
      </c>
      <c r="M53" s="69">
        <v>1761</v>
      </c>
      <c r="N53" s="69">
        <v>1786</v>
      </c>
      <c r="O53" s="70">
        <v>1435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加須市役所</cp:lastModifiedBy>
  <cp:lastPrinted>2015-04-20T07:44:48Z</cp:lastPrinted>
  <dcterms:created xsi:type="dcterms:W3CDTF">2015-02-17T06:22:44Z</dcterms:created>
  <dcterms:modified xsi:type="dcterms:W3CDTF">2017-05-10T00:10:31Z</dcterms:modified>
</cp:coreProperties>
</file>